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88bec8d255ac8431/Bureau/ARCHIVES HANDISPORT/2025-2026/DEFIS HANDISPORT 2025-2026/"/>
    </mc:Choice>
  </mc:AlternateContent>
  <xr:revisionPtr revIDLastSave="153" documentId="14_{040A8F29-A1F4-4F5F-8B6A-7F1E4C0DA7F9}" xr6:coauthVersionLast="47" xr6:coauthVersionMax="47" xr10:uidLastSave="{53783089-3ADA-47BC-B461-D4C471EB122C}"/>
  <bookViews>
    <workbookView xWindow="11424" yWindow="0" windowWidth="11712" windowHeight="13776" xr2:uid="{00000000-000D-0000-FFFF-FFFF00000000}"/>
  </bookViews>
  <sheets>
    <sheet name="classement sarbacane" sheetId="1" r:id="rId1"/>
    <sheet name="Classement Boccia" sheetId="2" r:id="rId2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4" i="1" l="1" a="1"/>
  <c r="W4" i="1" s="1"/>
  <c r="X4" i="1" a="1"/>
  <c r="X4" i="1"/>
  <c r="Y4" i="1" a="1"/>
  <c r="Y4" i="1" s="1"/>
  <c r="Z4" i="1" a="1"/>
  <c r="Z4" i="1" s="1"/>
  <c r="AA4" i="1" a="1"/>
  <c r="AA4" i="1" s="1"/>
  <c r="W5" i="1" a="1"/>
  <c r="W5" i="1" s="1"/>
  <c r="X5" i="1" a="1"/>
  <c r="X5" i="1"/>
  <c r="Y5" i="1" a="1"/>
  <c r="Y5" i="1" s="1"/>
  <c r="Z5" i="1" a="1"/>
  <c r="Z5" i="1" s="1"/>
  <c r="AA5" i="1" a="1"/>
  <c r="AA5" i="1" s="1"/>
  <c r="W6" i="1" a="1"/>
  <c r="W6" i="1" s="1"/>
  <c r="X6" i="1" a="1"/>
  <c r="X6" i="1" s="1"/>
  <c r="Y6" i="1" a="1"/>
  <c r="Y6" i="1" s="1"/>
  <c r="Z6" i="1" a="1"/>
  <c r="Z6" i="1" s="1"/>
  <c r="AA6" i="1" a="1"/>
  <c r="AA6" i="1" s="1"/>
  <c r="W7" i="1" a="1"/>
  <c r="W7" i="1"/>
  <c r="X7" i="1" a="1"/>
  <c r="X7" i="1" s="1"/>
  <c r="Y7" i="1" a="1"/>
  <c r="Y7" i="1" s="1"/>
  <c r="Z7" i="1" a="1"/>
  <c r="Z7" i="1" s="1"/>
  <c r="AA7" i="1" a="1"/>
  <c r="AA7" i="1" s="1"/>
  <c r="W8" i="1" a="1"/>
  <c r="W8" i="1" s="1"/>
  <c r="X8" i="1" a="1"/>
  <c r="X8" i="1" s="1"/>
  <c r="Y8" i="1" a="1"/>
  <c r="Y8" i="1" s="1"/>
  <c r="Z8" i="1" a="1"/>
  <c r="Z8" i="1" s="1"/>
  <c r="AA8" i="1" a="1"/>
  <c r="AA8" i="1" s="1"/>
  <c r="W9" i="1" a="1"/>
  <c r="W9" i="1"/>
  <c r="X9" i="1" a="1"/>
  <c r="X9" i="1"/>
  <c r="Y9" i="1" a="1"/>
  <c r="Y9" i="1" s="1"/>
  <c r="Z9" i="1" a="1"/>
  <c r="Z9" i="1" s="1"/>
  <c r="AA9" i="1" a="1"/>
  <c r="AA9" i="1"/>
  <c r="W10" i="1" a="1"/>
  <c r="W10" i="1"/>
  <c r="X10" i="1" a="1"/>
  <c r="X10" i="1"/>
  <c r="Y10" i="1" a="1"/>
  <c r="Y10" i="1" s="1"/>
  <c r="Z10" i="1" a="1"/>
  <c r="Z10" i="1" s="1"/>
  <c r="AA10" i="1" a="1"/>
  <c r="AA10" i="1"/>
  <c r="W11" i="1" a="1"/>
  <c r="W11" i="1"/>
  <c r="X11" i="1" a="1"/>
  <c r="X11" i="1" s="1"/>
  <c r="Y11" i="1" a="1"/>
  <c r="Y11" i="1" s="1"/>
  <c r="Z11" i="1" a="1"/>
  <c r="Z11" i="1"/>
  <c r="AA11" i="1" a="1"/>
  <c r="AA11" i="1"/>
  <c r="W12" i="1" a="1"/>
  <c r="W12" i="1" s="1"/>
  <c r="X12" i="1" a="1"/>
  <c r="X12" i="1" s="1"/>
  <c r="Y12" i="1" a="1"/>
  <c r="Y12" i="1" s="1"/>
  <c r="Z12" i="1" a="1"/>
  <c r="Z12" i="1" s="1"/>
  <c r="AA12" i="1" a="1"/>
  <c r="AA12" i="1" s="1"/>
  <c r="W13" i="1" a="1"/>
  <c r="W13" i="1"/>
  <c r="X13" i="1" a="1"/>
  <c r="X13" i="1" s="1"/>
  <c r="Y13" i="1" a="1"/>
  <c r="Y13" i="1"/>
  <c r="Z13" i="1" a="1"/>
  <c r="Z13" i="1" s="1"/>
  <c r="AA13" i="1" a="1"/>
  <c r="AA13" i="1" s="1"/>
  <c r="W14" i="1" a="1"/>
  <c r="W14" i="1" s="1"/>
  <c r="X14" i="1" a="1"/>
  <c r="X14" i="1" s="1"/>
  <c r="Y14" i="1" a="1"/>
  <c r="Y14" i="1" s="1"/>
  <c r="Z14" i="1" a="1"/>
  <c r="Z14" i="1"/>
  <c r="AA14" i="1" a="1"/>
  <c r="AA14" i="1" s="1"/>
  <c r="W15" i="1" a="1"/>
  <c r="W15" i="1" s="1"/>
  <c r="X15" i="1" a="1"/>
  <c r="X15" i="1" s="1"/>
  <c r="Y15" i="1" a="1"/>
  <c r="Y15" i="1" s="1"/>
  <c r="Z15" i="1" a="1"/>
  <c r="Z15" i="1" s="1"/>
  <c r="AA15" i="1" a="1"/>
  <c r="AA15" i="1" s="1"/>
  <c r="W16" i="1" a="1"/>
  <c r="W16" i="1" s="1"/>
  <c r="X16" i="1" a="1"/>
  <c r="X16" i="1"/>
  <c r="Y16" i="1" a="1"/>
  <c r="Y16" i="1" s="1"/>
  <c r="Z16" i="1" a="1"/>
  <c r="Z16" i="1"/>
  <c r="AA16" i="1" a="1"/>
  <c r="AA16" i="1" s="1"/>
  <c r="W17" i="1" a="1"/>
  <c r="W17" i="1" s="1"/>
  <c r="X17" i="1" a="1"/>
  <c r="X17" i="1"/>
  <c r="Y17" i="1" a="1"/>
  <c r="Y17" i="1" s="1"/>
  <c r="Z17" i="1" a="1"/>
  <c r="Z17" i="1" s="1"/>
  <c r="AA17" i="1" a="1"/>
  <c r="AA17" i="1"/>
  <c r="W18" i="1" a="1"/>
  <c r="W18" i="1"/>
  <c r="X18" i="1" a="1"/>
  <c r="X18" i="1"/>
  <c r="Y18" i="1" a="1"/>
  <c r="Y18" i="1" s="1"/>
  <c r="Z18" i="1" a="1"/>
  <c r="Z18" i="1" s="1"/>
  <c r="AA18" i="1" a="1"/>
  <c r="AA18" i="1" s="1"/>
  <c r="W19" i="1" a="1"/>
  <c r="W19" i="1" s="1"/>
  <c r="X19" i="1" a="1"/>
  <c r="X19" i="1" s="1"/>
  <c r="Y19" i="1" a="1"/>
  <c r="Y19" i="1"/>
  <c r="Z19" i="1" a="1"/>
  <c r="Z19" i="1"/>
  <c r="AA19" i="1" a="1"/>
  <c r="AA19" i="1"/>
  <c r="W20" i="1" a="1"/>
  <c r="W20" i="1" s="1"/>
  <c r="X20" i="1" a="1"/>
  <c r="X20" i="1"/>
  <c r="Y20" i="1" a="1"/>
  <c r="Y20" i="1" s="1"/>
  <c r="Z20" i="1" a="1"/>
  <c r="Z20" i="1" s="1"/>
  <c r="AA20" i="1" a="1"/>
  <c r="AA20" i="1" s="1"/>
  <c r="W21" i="1" a="1"/>
  <c r="W21" i="1" s="1"/>
  <c r="X21" i="1" a="1"/>
  <c r="X21" i="1" s="1"/>
  <c r="Y21" i="1" a="1"/>
  <c r="Y21" i="1"/>
  <c r="Z21" i="1" a="1"/>
  <c r="Z21" i="1" s="1"/>
  <c r="AA21" i="1" a="1"/>
  <c r="AA21" i="1" s="1"/>
  <c r="W22" i="1" a="1"/>
  <c r="W22" i="1" s="1"/>
  <c r="X22" i="1" a="1"/>
  <c r="X22" i="1" s="1"/>
  <c r="Y22" i="1" a="1"/>
  <c r="Y22" i="1" s="1"/>
  <c r="Z22" i="1" a="1"/>
  <c r="Z22" i="1"/>
  <c r="AA22" i="1" a="1"/>
  <c r="AA22" i="1"/>
  <c r="W23" i="1" a="1"/>
  <c r="W23" i="1" s="1"/>
  <c r="X23" i="1" a="1"/>
  <c r="X23" i="1" s="1"/>
  <c r="Y23" i="1" a="1"/>
  <c r="Y23" i="1" s="1"/>
  <c r="Z23" i="1" a="1"/>
  <c r="Z23" i="1" s="1"/>
  <c r="AA23" i="1" a="1"/>
  <c r="AA23" i="1" s="1"/>
  <c r="W24" i="1" a="1"/>
  <c r="W24" i="1" s="1"/>
  <c r="X24" i="1" a="1"/>
  <c r="X24" i="1"/>
  <c r="Y24" i="1" a="1"/>
  <c r="Y24" i="1"/>
  <c r="Z24" i="1" a="1"/>
  <c r="Z24" i="1"/>
  <c r="AA24" i="1" a="1"/>
  <c r="AA24" i="1" s="1"/>
  <c r="W25" i="1" a="1"/>
  <c r="W25" i="1" s="1"/>
  <c r="X25" i="1" a="1"/>
  <c r="X25" i="1" s="1"/>
  <c r="Y25" i="1" a="1"/>
  <c r="Y25" i="1" s="1"/>
  <c r="Z25" i="1" a="1"/>
  <c r="Z25" i="1" s="1"/>
  <c r="AA25" i="1" a="1"/>
  <c r="AA25" i="1"/>
  <c r="W26" i="1" a="1"/>
  <c r="W26" i="1"/>
  <c r="X26" i="1" a="1"/>
  <c r="X26" i="1"/>
  <c r="Y26" i="1" a="1"/>
  <c r="Y26" i="1" s="1"/>
  <c r="Z26" i="1" a="1"/>
  <c r="Z26" i="1" s="1"/>
  <c r="AA26" i="1" a="1"/>
  <c r="AA26" i="1" s="1"/>
  <c r="W27" i="1" a="1"/>
  <c r="W27" i="1" s="1"/>
  <c r="X27" i="1" a="1"/>
  <c r="X27" i="1" s="1"/>
  <c r="Y27" i="1" a="1"/>
  <c r="Y27" i="1" s="1"/>
  <c r="Z27" i="1" a="1"/>
  <c r="Z27" i="1"/>
  <c r="AA27" i="1" a="1"/>
  <c r="AA27" i="1"/>
  <c r="W28" i="1" a="1"/>
  <c r="W28" i="1" s="1"/>
  <c r="X28" i="1" a="1"/>
  <c r="X28" i="1" s="1"/>
  <c r="Y28" i="1" a="1"/>
  <c r="Y28" i="1" s="1"/>
  <c r="Z28" i="1" a="1"/>
  <c r="Z28" i="1" s="1"/>
  <c r="AA28" i="1" a="1"/>
  <c r="AA28" i="1" s="1"/>
  <c r="W29" i="1" a="1"/>
  <c r="W29" i="1"/>
  <c r="X29" i="1" a="1"/>
  <c r="X29" i="1" s="1"/>
  <c r="Y29" i="1" a="1"/>
  <c r="Y29" i="1" s="1"/>
  <c r="Z29" i="1" a="1"/>
  <c r="Z29" i="1" s="1"/>
  <c r="AA29" i="1" a="1"/>
  <c r="AA29" i="1" s="1"/>
  <c r="W30" i="1" a="1"/>
  <c r="W30" i="1"/>
  <c r="X30" i="1" a="1"/>
  <c r="X30" i="1" s="1"/>
  <c r="Y30" i="1" a="1"/>
  <c r="Y30" i="1" s="1"/>
  <c r="Z30" i="1" a="1"/>
  <c r="Z30" i="1"/>
  <c r="AA30" i="1" a="1"/>
  <c r="AA30" i="1"/>
  <c r="W31" i="1" a="1"/>
  <c r="W31" i="1" s="1"/>
  <c r="X31" i="1" a="1"/>
  <c r="X31" i="1" s="1"/>
  <c r="Y31" i="1" a="1"/>
  <c r="Y31" i="1" s="1"/>
  <c r="Z31" i="1" a="1"/>
  <c r="Z31" i="1" s="1"/>
  <c r="AA31" i="1" a="1"/>
  <c r="AA31" i="1" s="1"/>
  <c r="W32" i="1" a="1"/>
  <c r="W32" i="1" s="1"/>
  <c r="X32" i="1" a="1"/>
  <c r="X32" i="1" s="1"/>
  <c r="Y32" i="1" a="1"/>
  <c r="Y32" i="1"/>
  <c r="Z32" i="1" a="1"/>
  <c r="Z32" i="1"/>
  <c r="AA32" i="1" a="1"/>
  <c r="AA32" i="1" s="1"/>
  <c r="W33" i="1" a="1"/>
  <c r="W33" i="1"/>
  <c r="X33" i="1" a="1"/>
  <c r="X33" i="1" s="1"/>
  <c r="Y33" i="1" a="1"/>
  <c r="Y33" i="1" s="1"/>
  <c r="Z33" i="1" a="1"/>
  <c r="Z33" i="1" s="1"/>
  <c r="AA33" i="1" a="1"/>
  <c r="AA33" i="1"/>
  <c r="W34" i="1" a="1"/>
  <c r="W34" i="1"/>
  <c r="X34" i="1" a="1"/>
  <c r="X34" i="1"/>
  <c r="Y34" i="1" a="1"/>
  <c r="Y34" i="1" s="1"/>
  <c r="Z34" i="1" a="1"/>
  <c r="Z34" i="1" s="1"/>
  <c r="AA34" i="1" a="1"/>
  <c r="AA34" i="1" s="1"/>
  <c r="W35" i="1" a="1"/>
  <c r="W35" i="1" s="1"/>
  <c r="X35" i="1" a="1"/>
  <c r="X35" i="1" s="1"/>
  <c r="Y35" i="1" a="1"/>
  <c r="Y35" i="1"/>
  <c r="Z35" i="1" a="1"/>
  <c r="Z35" i="1" s="1"/>
  <c r="AA35" i="1" a="1"/>
  <c r="AA35" i="1" s="1"/>
  <c r="W36" i="1" a="1"/>
  <c r="W36" i="1" s="1"/>
  <c r="X36" i="1" a="1"/>
  <c r="X36" i="1" s="1"/>
  <c r="Y36" i="1" a="1"/>
  <c r="Y36" i="1" s="1"/>
  <c r="Z36" i="1" a="1"/>
  <c r="Z36" i="1" s="1"/>
  <c r="AA36" i="1" a="1"/>
  <c r="AA36" i="1" s="1"/>
  <c r="W37" i="1" a="1"/>
  <c r="W37" i="1"/>
  <c r="X37" i="1" a="1"/>
  <c r="X37" i="1"/>
  <c r="Y37" i="1" a="1"/>
  <c r="Y37" i="1"/>
  <c r="Z37" i="1" a="1"/>
  <c r="Z37" i="1" s="1"/>
  <c r="AA37" i="1" a="1"/>
  <c r="AA37" i="1" s="1"/>
  <c r="W38" i="1" a="1"/>
  <c r="W38" i="1" s="1"/>
  <c r="X38" i="1" a="1"/>
  <c r="X38" i="1" s="1"/>
  <c r="Y38" i="1" a="1"/>
  <c r="Y38" i="1" s="1"/>
  <c r="Z38" i="1" a="1"/>
  <c r="Z38" i="1"/>
  <c r="AA38" i="1" a="1"/>
  <c r="AA38" i="1"/>
  <c r="W39" i="1" a="1"/>
  <c r="W39" i="1"/>
  <c r="X39" i="1" a="1"/>
  <c r="X39" i="1" s="1"/>
  <c r="Y39" i="1" a="1"/>
  <c r="Y39" i="1" s="1"/>
  <c r="Z39" i="1" a="1"/>
  <c r="Z39" i="1" s="1"/>
  <c r="AA39" i="1" a="1"/>
  <c r="AA39" i="1" s="1"/>
  <c r="W40" i="1" a="1"/>
  <c r="W40" i="1" s="1"/>
  <c r="X40" i="1" a="1"/>
  <c r="X40" i="1"/>
  <c r="Y40" i="1" a="1"/>
  <c r="Y40" i="1" s="1"/>
  <c r="Z40" i="1" a="1"/>
  <c r="Z40" i="1"/>
  <c r="AA40" i="1" a="1"/>
  <c r="AA40" i="1" s="1"/>
  <c r="W41" i="1" a="1"/>
  <c r="W41" i="1" s="1"/>
  <c r="X41" i="1" a="1"/>
  <c r="X41" i="1" s="1"/>
  <c r="Y41" i="1" a="1"/>
  <c r="Y41" i="1" s="1"/>
  <c r="Z41" i="1" a="1"/>
  <c r="Z41" i="1" s="1"/>
  <c r="AA41" i="1" a="1"/>
  <c r="AA41" i="1"/>
  <c r="W42" i="1" a="1"/>
  <c r="W42" i="1" s="1"/>
  <c r="X42" i="1" a="1"/>
  <c r="X42" i="1"/>
  <c r="Y42" i="1" a="1"/>
  <c r="Y42" i="1" s="1"/>
  <c r="Z42" i="1" a="1"/>
  <c r="Z42" i="1" s="1"/>
  <c r="AA42" i="1" a="1"/>
  <c r="AA42" i="1" s="1"/>
  <c r="W43" i="1" a="1"/>
  <c r="W43" i="1" s="1"/>
  <c r="X43" i="1" a="1"/>
  <c r="X43" i="1" s="1"/>
  <c r="Y43" i="1" a="1"/>
  <c r="Y43" i="1"/>
  <c r="Z43" i="1" a="1"/>
  <c r="Z43" i="1"/>
  <c r="AA43" i="1" a="1"/>
  <c r="AA43" i="1"/>
  <c r="W44" i="1" a="1"/>
  <c r="W44" i="1" s="1"/>
  <c r="X44" i="1" a="1"/>
  <c r="X44" i="1" s="1"/>
  <c r="Y44" i="1" a="1"/>
  <c r="Y44" i="1" s="1"/>
  <c r="Z44" i="1" a="1"/>
  <c r="Z44" i="1" s="1"/>
  <c r="AA44" i="1" a="1"/>
  <c r="AA44" i="1" s="1"/>
  <c r="W45" i="1" a="1"/>
  <c r="W45" i="1"/>
  <c r="X45" i="1" a="1"/>
  <c r="X45" i="1"/>
  <c r="Y45" i="1" a="1"/>
  <c r="Y45" i="1"/>
  <c r="Z45" i="1" a="1"/>
  <c r="Z45" i="1" s="1"/>
  <c r="AA45" i="1" a="1"/>
  <c r="AA45" i="1" s="1"/>
  <c r="W46" i="1" a="1"/>
  <c r="W46" i="1" s="1"/>
  <c r="X46" i="1" a="1"/>
  <c r="X46" i="1" s="1"/>
  <c r="Y46" i="1" a="1"/>
  <c r="Y46" i="1" s="1"/>
  <c r="Z46" i="1" a="1"/>
  <c r="Z46" i="1" s="1"/>
  <c r="AA46" i="1" a="1"/>
  <c r="AA46" i="1"/>
  <c r="W47" i="1" a="1"/>
  <c r="W47" i="1"/>
  <c r="X47" i="1" a="1"/>
  <c r="X47" i="1" s="1"/>
  <c r="Y47" i="1" a="1"/>
  <c r="Y47" i="1"/>
  <c r="Z47" i="1" a="1"/>
  <c r="Z47" i="1" s="1"/>
  <c r="AA47" i="1" a="1"/>
  <c r="AA47" i="1" s="1"/>
  <c r="W48" i="1" a="1"/>
  <c r="W48" i="1" s="1"/>
  <c r="X48" i="1" a="1"/>
  <c r="X48" i="1"/>
  <c r="Y48" i="1" a="1"/>
  <c r="Y48" i="1" s="1"/>
  <c r="Z48" i="1" a="1"/>
  <c r="Z48" i="1" s="1"/>
  <c r="AA48" i="1" a="1"/>
  <c r="AA48" i="1" s="1"/>
  <c r="W49" i="1" a="1"/>
  <c r="W49" i="1" s="1"/>
  <c r="X49" i="1" a="1"/>
  <c r="X49" i="1" s="1"/>
  <c r="Y49" i="1" a="1"/>
  <c r="Y49" i="1"/>
  <c r="Z49" i="1" a="1"/>
  <c r="Z49" i="1" s="1"/>
  <c r="AA49" i="1" a="1"/>
  <c r="AA49" i="1"/>
  <c r="W50" i="1" a="1"/>
  <c r="W50" i="1"/>
  <c r="X50" i="1" a="1"/>
  <c r="X50" i="1"/>
  <c r="Y50" i="1" a="1"/>
  <c r="Y50" i="1" s="1"/>
  <c r="Z50" i="1" a="1"/>
  <c r="Z50" i="1" s="1"/>
  <c r="AA50" i="1" a="1"/>
  <c r="AA50" i="1" s="1"/>
  <c r="W51" i="1" a="1"/>
  <c r="W51" i="1" s="1"/>
  <c r="X51" i="1" a="1"/>
  <c r="X51" i="1" s="1"/>
  <c r="Y51" i="1" a="1"/>
  <c r="Y51" i="1"/>
  <c r="Z51" i="1" a="1"/>
  <c r="Z51" i="1"/>
  <c r="AA51" i="1" a="1"/>
  <c r="AA51" i="1"/>
  <c r="W52" i="1" a="1"/>
  <c r="W52" i="1" s="1"/>
  <c r="X52" i="1" a="1"/>
  <c r="X52" i="1" s="1"/>
  <c r="Y52" i="1" a="1"/>
  <c r="Y52" i="1" s="1"/>
  <c r="Z52" i="1" a="1"/>
  <c r="Z52" i="1" s="1"/>
  <c r="AA52" i="1" a="1"/>
  <c r="AA52" i="1" s="1"/>
  <c r="W53" i="1" a="1"/>
  <c r="W53" i="1"/>
  <c r="X53" i="1" a="1"/>
  <c r="X53" i="1"/>
  <c r="Y53" i="1" a="1"/>
  <c r="Y53" i="1"/>
  <c r="Z53" i="1" a="1"/>
  <c r="Z53" i="1" s="1"/>
  <c r="AA53" i="1" a="1"/>
  <c r="AA53" i="1" s="1"/>
  <c r="W54" i="1" a="1"/>
  <c r="W54" i="1" s="1"/>
  <c r="X54" i="1" a="1"/>
  <c r="X54" i="1" s="1"/>
  <c r="Y54" i="1" a="1"/>
  <c r="Y54" i="1" s="1"/>
  <c r="Z54" i="1" a="1"/>
  <c r="Z54" i="1"/>
  <c r="AA54" i="1" a="1"/>
  <c r="AA54" i="1"/>
  <c r="W55" i="1" a="1"/>
  <c r="W55" i="1"/>
  <c r="X55" i="1" a="1"/>
  <c r="X55" i="1" s="1"/>
  <c r="Y55" i="1" a="1"/>
  <c r="Y55" i="1" s="1"/>
  <c r="Z55" i="1" a="1"/>
  <c r="Z55" i="1" s="1"/>
  <c r="AA55" i="1" a="1"/>
  <c r="AA55" i="1"/>
  <c r="W56" i="1" a="1"/>
  <c r="W56" i="1" s="1"/>
  <c r="X56" i="1" a="1"/>
  <c r="X56" i="1" s="1"/>
  <c r="Y56" i="1" a="1"/>
  <c r="Y56" i="1"/>
  <c r="Z56" i="1" a="1"/>
  <c r="Z56" i="1" s="1"/>
  <c r="AA56" i="1" a="1"/>
  <c r="AA56" i="1" s="1"/>
  <c r="W57" i="1" a="1"/>
  <c r="W57" i="1"/>
  <c r="X57" i="1" a="1"/>
  <c r="X57" i="1" s="1"/>
  <c r="Y57" i="1" a="1"/>
  <c r="Y57" i="1" s="1"/>
  <c r="Z57" i="1" a="1"/>
  <c r="Z57" i="1" s="1"/>
  <c r="AA57" i="1" a="1"/>
  <c r="AA57" i="1"/>
  <c r="W58" i="1" a="1"/>
  <c r="W58" i="1"/>
  <c r="X58" i="1" a="1"/>
  <c r="X58" i="1"/>
  <c r="Y58" i="1" a="1"/>
  <c r="Y58" i="1" s="1"/>
  <c r="Z58" i="1" a="1"/>
  <c r="Z58" i="1" s="1"/>
  <c r="AA58" i="1" a="1"/>
  <c r="AA58" i="1" s="1"/>
  <c r="W59" i="1" a="1"/>
  <c r="W59" i="1" s="1"/>
  <c r="X59" i="1" a="1"/>
  <c r="X59" i="1" s="1"/>
  <c r="Y59" i="1" a="1"/>
  <c r="Y59" i="1"/>
  <c r="Z59" i="1" a="1"/>
  <c r="Z59" i="1" s="1"/>
  <c r="AA59" i="1" a="1"/>
  <c r="AA59" i="1" s="1"/>
  <c r="W60" i="1" a="1"/>
  <c r="W60" i="1" s="1"/>
  <c r="X60" i="1" a="1"/>
  <c r="X60" i="1"/>
  <c r="Y60" i="1" a="1"/>
  <c r="Y60" i="1"/>
  <c r="Z60" i="1" a="1"/>
  <c r="Z60" i="1"/>
  <c r="AA60" i="1" a="1"/>
  <c r="AA60" i="1" s="1"/>
  <c r="W61" i="1" a="1"/>
  <c r="W61" i="1"/>
  <c r="X61" i="1" a="1"/>
  <c r="X61" i="1" s="1"/>
  <c r="Y61" i="1" a="1"/>
  <c r="Y61" i="1" s="1"/>
  <c r="Z61" i="1" a="1"/>
  <c r="Z61" i="1" s="1"/>
  <c r="AA61" i="1" a="1"/>
  <c r="AA61" i="1" s="1"/>
  <c r="W62" i="1" a="1"/>
  <c r="W62" i="1" s="1"/>
  <c r="X62" i="1" a="1"/>
  <c r="X62" i="1"/>
  <c r="Y62" i="1" a="1"/>
  <c r="Y62" i="1" s="1"/>
  <c r="Z62" i="1" a="1"/>
  <c r="Z62" i="1"/>
  <c r="AA62" i="1" a="1"/>
  <c r="AA62" i="1"/>
  <c r="W63" i="1" a="1"/>
  <c r="W63" i="1"/>
  <c r="X63" i="1" a="1"/>
  <c r="X63" i="1" s="1"/>
  <c r="Y63" i="1" a="1"/>
  <c r="Y63" i="1" s="1"/>
  <c r="Z63" i="1" a="1"/>
  <c r="Z63" i="1" s="1"/>
  <c r="AA63" i="1" a="1"/>
  <c r="AA63" i="1"/>
  <c r="W64" i="1" a="1"/>
  <c r="W64" i="1" s="1"/>
  <c r="X64" i="1" a="1"/>
  <c r="X64" i="1" s="1"/>
  <c r="Y64" i="1" a="1"/>
  <c r="Y64" i="1" s="1"/>
  <c r="Z64" i="1" a="1"/>
  <c r="Z64" i="1"/>
  <c r="AA64" i="1" a="1"/>
  <c r="AA64" i="1" s="1"/>
  <c r="W65" i="1" a="1"/>
  <c r="W65" i="1"/>
  <c r="X65" i="1" a="1"/>
  <c r="X65" i="1" s="1"/>
  <c r="Y65" i="1" a="1"/>
  <c r="Y65" i="1" s="1"/>
  <c r="Z65" i="1" a="1"/>
  <c r="Z65" i="1" s="1"/>
  <c r="AA65" i="1" a="1"/>
  <c r="AA65" i="1"/>
  <c r="W66" i="1" a="1"/>
  <c r="W66" i="1"/>
  <c r="X66" i="1" a="1"/>
  <c r="X66" i="1" s="1"/>
  <c r="Y66" i="1" a="1"/>
  <c r="Y66" i="1" s="1"/>
  <c r="Z66" i="1" a="1"/>
  <c r="Z66" i="1" s="1"/>
  <c r="AA66" i="1" a="1"/>
  <c r="AA66" i="1" s="1"/>
  <c r="W67" i="1" a="1"/>
  <c r="W67" i="1"/>
  <c r="X67" i="1" a="1"/>
  <c r="X67" i="1" s="1"/>
  <c r="Y67" i="1" a="1"/>
  <c r="Y67" i="1"/>
  <c r="Z67" i="1" a="1"/>
  <c r="Z67" i="1"/>
  <c r="AA67" i="1" a="1"/>
  <c r="AA67" i="1"/>
  <c r="W68" i="1" a="1"/>
  <c r="W68" i="1" s="1"/>
  <c r="X68" i="1" a="1"/>
  <c r="X68" i="1" s="1"/>
  <c r="Y68" i="1" a="1"/>
  <c r="Y68" i="1"/>
  <c r="Z68" i="1" a="1"/>
  <c r="Z68" i="1"/>
  <c r="AA68" i="1" a="1"/>
  <c r="AA68" i="1" s="1"/>
  <c r="W69" i="1" a="1"/>
  <c r="W69" i="1"/>
  <c r="X69" i="1" a="1"/>
  <c r="X69" i="1"/>
  <c r="Y69" i="1" a="1"/>
  <c r="Y69" i="1" s="1"/>
  <c r="Z69" i="1" a="1"/>
  <c r="Z69" i="1" s="1"/>
  <c r="AA69" i="1" a="1"/>
  <c r="AA69" i="1"/>
  <c r="W70" i="1" a="1"/>
  <c r="W70" i="1" s="1"/>
  <c r="X70" i="1" a="1"/>
  <c r="X70" i="1" s="1"/>
  <c r="Y70" i="1" a="1"/>
  <c r="Y70" i="1" s="1"/>
  <c r="Z70" i="1" a="1"/>
  <c r="Z70" i="1"/>
  <c r="AA70" i="1" a="1"/>
  <c r="AA70" i="1"/>
  <c r="W71" i="1" a="1"/>
  <c r="W71" i="1"/>
  <c r="X71" i="1" a="1"/>
  <c r="X71" i="1" s="1"/>
  <c r="Y71" i="1" a="1"/>
  <c r="Y71" i="1" s="1"/>
  <c r="Z71" i="1" a="1"/>
  <c r="Z71" i="1" s="1"/>
  <c r="AA71" i="1" a="1"/>
  <c r="AA71" i="1" s="1"/>
  <c r="W72" i="1" a="1"/>
  <c r="W72" i="1" s="1"/>
  <c r="X72" i="1" a="1"/>
  <c r="X72" i="1"/>
  <c r="Y72" i="1" a="1"/>
  <c r="Y72" i="1"/>
  <c r="Z72" i="1" a="1"/>
  <c r="Z72" i="1" s="1"/>
  <c r="AA72" i="1" a="1"/>
  <c r="AA72" i="1"/>
  <c r="W73" i="1" a="1"/>
  <c r="W73" i="1" s="1"/>
  <c r="X73" i="1" a="1"/>
  <c r="X73" i="1" s="1"/>
  <c r="Y73" i="1" a="1"/>
  <c r="Y73" i="1" s="1"/>
  <c r="Z73" i="1" a="1"/>
  <c r="Z73" i="1"/>
  <c r="AA73" i="1" a="1"/>
  <c r="AA73" i="1" s="1"/>
  <c r="W74" i="1" a="1"/>
  <c r="W74" i="1"/>
  <c r="X74" i="1" a="1"/>
  <c r="X74" i="1" s="1"/>
  <c r="Y74" i="1" a="1"/>
  <c r="Y74" i="1" s="1"/>
  <c r="Z74" i="1" a="1"/>
  <c r="Z74" i="1" s="1"/>
  <c r="AA74" i="1" a="1"/>
  <c r="AA74" i="1" s="1"/>
  <c r="W75" i="1" a="1"/>
  <c r="W75" i="1" s="1"/>
  <c r="X75" i="1" a="1"/>
  <c r="X75" i="1"/>
  <c r="Y75" i="1" a="1"/>
  <c r="Y75" i="1"/>
  <c r="Z75" i="1" a="1"/>
  <c r="Z75" i="1" s="1"/>
  <c r="AA75" i="1" a="1"/>
  <c r="AA75" i="1" s="1"/>
  <c r="W76" i="1" a="1"/>
  <c r="W76" i="1" s="1"/>
  <c r="X76" i="1" a="1"/>
  <c r="X76" i="1" s="1"/>
  <c r="Y76" i="1" a="1"/>
  <c r="Y76" i="1" s="1"/>
  <c r="Z76" i="1" a="1"/>
  <c r="Z76" i="1" s="1"/>
  <c r="AA76" i="1" a="1"/>
  <c r="AA76" i="1"/>
  <c r="W77" i="1" a="1"/>
  <c r="W77" i="1"/>
  <c r="X77" i="1" a="1"/>
  <c r="X77" i="1"/>
  <c r="Y77" i="1" a="1"/>
  <c r="Y77" i="1" s="1"/>
  <c r="Z77" i="1" a="1"/>
  <c r="Z77" i="1" s="1"/>
  <c r="AA77" i="1" a="1"/>
  <c r="AA77" i="1" s="1"/>
  <c r="W78" i="1" a="1"/>
  <c r="W78" i="1" s="1"/>
  <c r="X78" i="1" a="1"/>
  <c r="X78" i="1" s="1"/>
  <c r="Y78" i="1" a="1"/>
  <c r="Y78" i="1"/>
  <c r="Z78" i="1" a="1"/>
  <c r="Z78" i="1"/>
  <c r="AA78" i="1" a="1"/>
  <c r="AA78" i="1"/>
  <c r="W79" i="1" a="1"/>
  <c r="W79" i="1" s="1"/>
  <c r="X79" i="1" a="1"/>
  <c r="X79" i="1" s="1"/>
  <c r="Y79" i="1" a="1"/>
  <c r="Y79" i="1" s="1"/>
  <c r="Z79" i="1" a="1"/>
  <c r="Z79" i="1" s="1"/>
  <c r="AA79" i="1" a="1"/>
  <c r="AA79" i="1" s="1"/>
  <c r="W80" i="1" a="1"/>
  <c r="W80" i="1"/>
  <c r="X80" i="1" a="1"/>
  <c r="X80" i="1" s="1"/>
  <c r="Y80" i="1" a="1"/>
  <c r="Y80" i="1"/>
  <c r="Z80" i="1" a="1"/>
  <c r="Z80" i="1" s="1"/>
  <c r="AA80" i="1" a="1"/>
  <c r="AA80" i="1" s="1"/>
  <c r="W81" i="1" a="1"/>
  <c r="W81" i="1"/>
  <c r="X81" i="1" a="1"/>
  <c r="X81" i="1" s="1"/>
  <c r="Y81" i="1" a="1"/>
  <c r="Y81" i="1" s="1"/>
  <c r="Z81" i="1" a="1"/>
  <c r="Z81" i="1"/>
  <c r="AA81" i="1" a="1"/>
  <c r="AA81" i="1"/>
  <c r="W82" i="1" a="1"/>
  <c r="W82" i="1"/>
  <c r="X82" i="1" a="1"/>
  <c r="X82" i="1" s="1"/>
  <c r="Y82" i="1" a="1"/>
  <c r="Y82" i="1" s="1"/>
  <c r="Z82" i="1" a="1"/>
  <c r="Z82" i="1" s="1"/>
  <c r="AA82" i="1" a="1"/>
  <c r="AA82" i="1" s="1"/>
  <c r="W83" i="1" a="1"/>
  <c r="W83" i="1" s="1"/>
  <c r="X83" i="1" a="1"/>
  <c r="X83" i="1"/>
  <c r="Y83" i="1" a="1"/>
  <c r="Y83" i="1"/>
  <c r="Z83" i="1" a="1"/>
  <c r="Z83" i="1"/>
  <c r="AA83" i="1" a="1"/>
  <c r="AA83" i="1" s="1"/>
  <c r="W84" i="1" a="1"/>
  <c r="W84" i="1"/>
  <c r="X84" i="1" a="1"/>
  <c r="X84" i="1" s="1"/>
  <c r="Y84" i="1" a="1"/>
  <c r="Y84" i="1" s="1"/>
  <c r="Z84" i="1" a="1"/>
  <c r="Z84" i="1" s="1"/>
  <c r="AA84" i="1" a="1"/>
  <c r="AA84" i="1"/>
  <c r="W85" i="1" a="1"/>
  <c r="W85" i="1" s="1"/>
  <c r="X85" i="1" a="1"/>
  <c r="X85" i="1"/>
  <c r="Y85" i="1" a="1"/>
  <c r="Y85" i="1" s="1"/>
  <c r="Z85" i="1" a="1"/>
  <c r="Z85" i="1" s="1"/>
  <c r="AA85" i="1" a="1"/>
  <c r="AA85" i="1" s="1"/>
  <c r="W86" i="1" a="1"/>
  <c r="W86" i="1" s="1"/>
  <c r="X86" i="1" a="1"/>
  <c r="X86" i="1" s="1"/>
  <c r="Y86" i="1" a="1"/>
  <c r="Y86" i="1"/>
  <c r="Z86" i="1" a="1"/>
  <c r="Z86" i="1" s="1"/>
  <c r="AA86" i="1" a="1"/>
  <c r="AA86" i="1" s="1"/>
  <c r="W87" i="1" a="1"/>
  <c r="W87" i="1" s="1"/>
  <c r="X87" i="1" a="1"/>
  <c r="X87" i="1" s="1"/>
  <c r="Y87" i="1" a="1"/>
  <c r="Y87" i="1" s="1"/>
  <c r="Z87" i="1" a="1"/>
  <c r="Z87" i="1" s="1"/>
  <c r="AA87" i="1" a="1"/>
  <c r="AA87" i="1" s="1"/>
  <c r="W88" i="1" a="1"/>
  <c r="W88" i="1"/>
  <c r="X88" i="1" a="1"/>
  <c r="X88" i="1"/>
  <c r="Y88" i="1" a="1"/>
  <c r="Y88" i="1" s="1"/>
  <c r="Z88" i="1" a="1"/>
  <c r="Z88" i="1" s="1"/>
  <c r="AA88" i="1" a="1"/>
  <c r="AA88" i="1" s="1"/>
  <c r="W89" i="1" a="1"/>
  <c r="W89" i="1" s="1"/>
  <c r="X89" i="1" a="1"/>
  <c r="X89" i="1"/>
  <c r="Y89" i="1" a="1"/>
  <c r="Y89" i="1" s="1"/>
  <c r="Z89" i="1" a="1"/>
  <c r="Z89" i="1" s="1"/>
  <c r="AA89" i="1" a="1"/>
  <c r="AA89" i="1"/>
  <c r="W90" i="1" a="1"/>
  <c r="W90" i="1"/>
  <c r="X90" i="1" a="1"/>
  <c r="X90" i="1" s="1"/>
  <c r="Y90" i="1" a="1"/>
  <c r="Y90" i="1" s="1"/>
  <c r="Z90" i="1" a="1"/>
  <c r="Z90" i="1" s="1"/>
  <c r="AA90" i="1" a="1"/>
  <c r="AA90" i="1" s="1"/>
  <c r="W91" i="1" a="1"/>
  <c r="W91" i="1" s="1"/>
  <c r="X91" i="1" a="1"/>
  <c r="X91" i="1" s="1"/>
  <c r="Y91" i="1" a="1"/>
  <c r="Y91" i="1"/>
  <c r="Z91" i="1" a="1"/>
  <c r="Z91" i="1"/>
  <c r="AA91" i="1" a="1"/>
  <c r="AA91" i="1" s="1"/>
  <c r="W92" i="1" a="1"/>
  <c r="W92" i="1" s="1"/>
  <c r="X92" i="1" a="1"/>
  <c r="X92" i="1"/>
  <c r="Y92" i="1" a="1"/>
  <c r="Y92" i="1" s="1"/>
  <c r="Z92" i="1" a="1"/>
  <c r="Z92" i="1" s="1"/>
  <c r="AA92" i="1" a="1"/>
  <c r="AA92" i="1"/>
  <c r="W93" i="1" a="1"/>
  <c r="W93" i="1" s="1"/>
  <c r="X93" i="1" a="1"/>
  <c r="X93" i="1"/>
  <c r="Y93" i="1" a="1"/>
  <c r="Y93" i="1" s="1"/>
  <c r="Z93" i="1" a="1"/>
  <c r="Z93" i="1" s="1"/>
  <c r="AA93" i="1" a="1"/>
  <c r="AA93" i="1" s="1"/>
  <c r="W94" i="1" a="1"/>
  <c r="W94" i="1" s="1"/>
  <c r="X94" i="1" a="1"/>
  <c r="X94" i="1" s="1"/>
  <c r="Y94" i="1" a="1"/>
  <c r="Y94" i="1"/>
  <c r="Z94" i="1" a="1"/>
  <c r="Z94" i="1"/>
  <c r="AA94" i="1" a="1"/>
  <c r="AA94" i="1"/>
  <c r="W95" i="1" a="1"/>
  <c r="W95" i="1" s="1"/>
  <c r="X95" i="1" a="1"/>
  <c r="X95" i="1" s="1"/>
  <c r="Y95" i="1" a="1"/>
  <c r="Y95" i="1" s="1"/>
  <c r="Z95" i="1" a="1"/>
  <c r="Z95" i="1" s="1"/>
  <c r="AA95" i="1" a="1"/>
  <c r="AA95" i="1" s="1"/>
  <c r="W96" i="1" a="1"/>
  <c r="W96" i="1"/>
  <c r="X96" i="1" a="1"/>
  <c r="X96" i="1"/>
  <c r="Y96" i="1" a="1"/>
  <c r="Y96" i="1"/>
  <c r="Z96" i="1" a="1"/>
  <c r="Z96" i="1" s="1"/>
  <c r="AA96" i="1" a="1"/>
  <c r="AA96" i="1" s="1"/>
  <c r="W97" i="1" a="1"/>
  <c r="W97" i="1" s="1"/>
  <c r="X97" i="1" a="1"/>
  <c r="X97" i="1" s="1"/>
  <c r="Y97" i="1" a="1"/>
  <c r="Y97" i="1" s="1"/>
  <c r="Z97" i="1" a="1"/>
  <c r="Z97" i="1"/>
  <c r="AA97" i="1" a="1"/>
  <c r="AA97" i="1" s="1"/>
  <c r="W98" i="1" a="1"/>
  <c r="W98" i="1" s="1"/>
  <c r="X98" i="1" a="1"/>
  <c r="X98" i="1" s="1"/>
  <c r="Y98" i="1" a="1"/>
  <c r="Y98" i="1"/>
  <c r="Z98" i="1" a="1"/>
  <c r="Z98" i="1" s="1"/>
  <c r="AA98" i="1" a="1"/>
  <c r="AA98" i="1"/>
  <c r="W99" i="1" a="1"/>
  <c r="W99" i="1" s="1"/>
  <c r="X99" i="1" a="1"/>
  <c r="X99" i="1"/>
  <c r="Y99" i="1" a="1"/>
  <c r="Y99" i="1" s="1"/>
  <c r="Z99" i="1" a="1"/>
  <c r="Z99" i="1" s="1"/>
  <c r="AA99" i="1" a="1"/>
  <c r="AA99" i="1" s="1"/>
  <c r="W100" i="1" a="1"/>
  <c r="W100" i="1" s="1"/>
  <c r="X100" i="1" a="1"/>
  <c r="X100" i="1"/>
  <c r="Y100" i="1" a="1"/>
  <c r="Y100" i="1"/>
  <c r="Z100" i="1" a="1"/>
  <c r="Z100" i="1" s="1"/>
  <c r="AA100" i="1" a="1"/>
  <c r="AA100" i="1"/>
  <c r="W101" i="1" a="1"/>
  <c r="W101" i="1"/>
  <c r="X101" i="1" a="1"/>
  <c r="X101" i="1"/>
  <c r="Y101" i="1" a="1"/>
  <c r="Y101" i="1" s="1"/>
  <c r="Z101" i="1" a="1"/>
  <c r="Z101" i="1" s="1"/>
  <c r="AA101" i="1" a="1"/>
  <c r="AA101" i="1" s="1"/>
  <c r="W102" i="1" a="1"/>
  <c r="W102" i="1" s="1"/>
  <c r="X102" i="1" a="1"/>
  <c r="X102" i="1" s="1"/>
  <c r="Y102" i="1" a="1"/>
  <c r="Y102" i="1" s="1"/>
  <c r="Z102" i="1" a="1"/>
  <c r="Z102" i="1" s="1"/>
  <c r="AA102" i="1" a="1"/>
  <c r="AA102" i="1"/>
  <c r="W103" i="1" a="1"/>
  <c r="W103" i="1" s="1"/>
  <c r="X103" i="1" a="1"/>
  <c r="X103" i="1"/>
  <c r="Y103" i="1" a="1"/>
  <c r="Y103" i="1" s="1"/>
  <c r="Z103" i="1" a="1"/>
  <c r="Z103" i="1" s="1"/>
  <c r="AA103" i="1" a="1"/>
  <c r="AA103" i="1" s="1"/>
  <c r="W104" i="1" a="1"/>
  <c r="W104" i="1" s="1"/>
  <c r="X104" i="1" a="1"/>
  <c r="X104" i="1"/>
  <c r="Y104" i="1" a="1"/>
  <c r="Y104" i="1" s="1"/>
  <c r="Z104" i="1" a="1"/>
  <c r="Z104" i="1" s="1"/>
  <c r="AA104" i="1" a="1"/>
  <c r="AA104" i="1" s="1"/>
  <c r="W105" i="1" a="1"/>
  <c r="W105" i="1"/>
  <c r="X105" i="1" a="1"/>
  <c r="X105" i="1" s="1"/>
  <c r="Y105" i="1" a="1"/>
  <c r="Y105" i="1" s="1"/>
  <c r="Z105" i="1" a="1"/>
  <c r="Z105" i="1"/>
  <c r="AA105" i="1" a="1"/>
  <c r="AA105" i="1" s="1"/>
  <c r="W106" i="1" a="1"/>
  <c r="W106" i="1"/>
  <c r="X106" i="1" a="1"/>
  <c r="X106" i="1" s="1"/>
  <c r="Y106" i="1" a="1"/>
  <c r="Y106" i="1" s="1"/>
  <c r="Z106" i="1" a="1"/>
  <c r="Z106" i="1"/>
  <c r="AA106" i="1" a="1"/>
  <c r="AA106" i="1" s="1"/>
  <c r="W107" i="1" a="1"/>
  <c r="W107" i="1" s="1"/>
  <c r="X107" i="1" a="1"/>
  <c r="X107" i="1" s="1"/>
  <c r="Y107" i="1" a="1"/>
  <c r="Y107" i="1"/>
  <c r="Z107" i="1" a="1"/>
  <c r="Z107" i="1" s="1"/>
  <c r="AA107" i="1" a="1"/>
  <c r="AA107" i="1" s="1"/>
  <c r="W108" i="1" a="1"/>
  <c r="W108" i="1"/>
  <c r="X108" i="1" a="1"/>
  <c r="X108" i="1" s="1"/>
  <c r="Y108" i="1" a="1"/>
  <c r="Y108" i="1" s="1"/>
  <c r="Z108" i="1" a="1"/>
  <c r="Z108" i="1" s="1"/>
  <c r="AA108" i="1" a="1"/>
  <c r="AA108" i="1" s="1"/>
  <c r="W109" i="1" a="1"/>
  <c r="W109" i="1"/>
  <c r="X109" i="1" a="1"/>
  <c r="X109" i="1"/>
  <c r="Y109" i="1" a="1"/>
  <c r="Y109" i="1" s="1"/>
  <c r="Z109" i="1" a="1"/>
  <c r="Z109" i="1" s="1"/>
  <c r="AA109" i="1" a="1"/>
  <c r="AA109" i="1"/>
  <c r="W110" i="1" a="1"/>
  <c r="W110" i="1" s="1"/>
  <c r="X110" i="1" a="1"/>
  <c r="X110" i="1" s="1"/>
  <c r="Y110" i="1" a="1"/>
  <c r="Y110" i="1" s="1"/>
  <c r="Z110" i="1" a="1"/>
  <c r="Z110" i="1" s="1"/>
  <c r="AA110" i="1" a="1"/>
  <c r="AA110" i="1"/>
  <c r="W111" i="1" a="1"/>
  <c r="W111" i="1" s="1"/>
  <c r="X111" i="1" a="1"/>
  <c r="X111" i="1" s="1"/>
  <c r="Y111" i="1" a="1"/>
  <c r="Y111" i="1"/>
  <c r="Z111" i="1" a="1"/>
  <c r="Z111" i="1" s="1"/>
  <c r="AA111" i="1" a="1"/>
  <c r="AA111" i="1" s="1"/>
  <c r="W112" i="1" a="1"/>
  <c r="W112" i="1"/>
  <c r="X112" i="1" a="1"/>
  <c r="X112" i="1" s="1"/>
  <c r="Y112" i="1" a="1"/>
  <c r="Y112" i="1" s="1"/>
  <c r="Z112" i="1" a="1"/>
  <c r="Z112" i="1" s="1"/>
  <c r="AA112" i="1" a="1"/>
  <c r="AA112" i="1" s="1"/>
  <c r="W113" i="1" a="1"/>
  <c r="W113" i="1"/>
  <c r="X113" i="1" a="1"/>
  <c r="X113" i="1" s="1"/>
  <c r="Y113" i="1" a="1"/>
  <c r="Y113" i="1" s="1"/>
  <c r="Z113" i="1" a="1"/>
  <c r="Z113" i="1" s="1"/>
  <c r="AA113" i="1" a="1"/>
  <c r="AA113" i="1"/>
  <c r="W114" i="1" a="1"/>
  <c r="W114" i="1" s="1"/>
  <c r="X114" i="1" a="1"/>
  <c r="X114" i="1" s="1"/>
  <c r="Y114" i="1" a="1"/>
  <c r="Y114" i="1" s="1"/>
  <c r="Z114" i="1" a="1"/>
  <c r="Z114" i="1" s="1"/>
  <c r="AA114" i="1" a="1"/>
  <c r="AA114" i="1"/>
  <c r="W115" i="1" a="1"/>
  <c r="W115" i="1" s="1"/>
  <c r="X115" i="1" a="1"/>
  <c r="X115" i="1"/>
  <c r="Y115" i="1" a="1"/>
  <c r="Y115" i="1" s="1"/>
  <c r="Z115" i="1" a="1"/>
  <c r="Z115" i="1"/>
  <c r="AA115" i="1" a="1"/>
  <c r="AA115" i="1"/>
  <c r="W116" i="1" a="1"/>
  <c r="W116" i="1" s="1"/>
  <c r="X116" i="1" a="1"/>
  <c r="X116" i="1" s="1"/>
  <c r="Y116" i="1" a="1"/>
  <c r="Y116" i="1" s="1"/>
  <c r="Z116" i="1" a="1"/>
  <c r="Z116" i="1"/>
  <c r="AA116" i="1" a="1"/>
  <c r="AA116" i="1" s="1"/>
  <c r="W117" i="1" a="1"/>
  <c r="W117" i="1" s="1"/>
  <c r="X117" i="1" a="1"/>
  <c r="X117" i="1" s="1"/>
  <c r="Y117" i="1" a="1"/>
  <c r="Y117" i="1"/>
  <c r="Z117" i="1" a="1"/>
  <c r="Z117" i="1"/>
  <c r="AA117" i="1" a="1"/>
  <c r="AA117" i="1" s="1"/>
  <c r="W118" i="1" a="1"/>
  <c r="W118" i="1"/>
  <c r="X118" i="1" a="1"/>
  <c r="X118" i="1" s="1"/>
  <c r="Y118" i="1" a="1"/>
  <c r="Y118" i="1" s="1"/>
  <c r="Z118" i="1" a="1"/>
  <c r="Z118" i="1" s="1"/>
  <c r="AA118" i="1" a="1"/>
  <c r="AA118" i="1" s="1"/>
  <c r="W119" i="1" a="1"/>
  <c r="W119" i="1" s="1"/>
  <c r="X119" i="1" a="1"/>
  <c r="X119" i="1"/>
  <c r="Y119" i="1" a="1"/>
  <c r="Y119" i="1" s="1"/>
  <c r="Z119" i="1" a="1"/>
  <c r="Z119" i="1" s="1"/>
  <c r="AA119" i="1" a="1"/>
  <c r="AA119" i="1"/>
  <c r="W120" i="1" a="1"/>
  <c r="W120" i="1" s="1"/>
  <c r="X120" i="1" a="1"/>
  <c r="X120" i="1" s="1"/>
  <c r="Y120" i="1" a="1"/>
  <c r="Y120" i="1"/>
  <c r="Z120" i="1" a="1"/>
  <c r="Z120" i="1" s="1"/>
  <c r="AA120" i="1" a="1"/>
  <c r="AA120" i="1" s="1"/>
  <c r="W121" i="1" a="1"/>
  <c r="W121" i="1" s="1"/>
  <c r="X121" i="1" a="1"/>
  <c r="X121" i="1"/>
  <c r="Y121" i="1" a="1"/>
  <c r="Y121" i="1" s="1"/>
  <c r="Z121" i="1" a="1"/>
  <c r="Z121" i="1"/>
  <c r="AA121" i="1" a="1"/>
  <c r="AA121" i="1" s="1"/>
  <c r="W122" i="1" a="1"/>
  <c r="W122" i="1"/>
  <c r="X122" i="1" a="1"/>
  <c r="X122" i="1"/>
  <c r="Y122" i="1" a="1"/>
  <c r="Y122" i="1" s="1"/>
  <c r="Z122" i="1" a="1"/>
  <c r="Z122" i="1" s="1"/>
  <c r="AA122" i="1" a="1"/>
  <c r="AA122" i="1" s="1"/>
  <c r="W123" i="1" a="1"/>
  <c r="W123" i="1" s="1"/>
  <c r="X123" i="1" a="1"/>
  <c r="X123" i="1" s="1"/>
  <c r="Y123" i="1" a="1"/>
  <c r="Y123" i="1" s="1"/>
  <c r="Z123" i="1" a="1"/>
  <c r="Z123" i="1"/>
  <c r="AA123" i="1" a="1"/>
  <c r="AA123" i="1"/>
  <c r="W124" i="1" a="1"/>
  <c r="W124" i="1" s="1"/>
  <c r="X124" i="1" a="1"/>
  <c r="X124" i="1" s="1"/>
  <c r="Y124" i="1" a="1"/>
  <c r="Y124" i="1"/>
  <c r="Z124" i="1" a="1"/>
  <c r="Z124" i="1" s="1"/>
  <c r="AA124" i="1" a="1"/>
  <c r="AA124" i="1"/>
  <c r="W125" i="1" a="1"/>
  <c r="W125" i="1" s="1"/>
  <c r="X125" i="1" a="1"/>
  <c r="X125" i="1" s="1"/>
  <c r="Y125" i="1" a="1"/>
  <c r="Y125" i="1"/>
  <c r="Z125" i="1" a="1"/>
  <c r="Z125" i="1"/>
  <c r="AA125" i="1" a="1"/>
  <c r="AA125" i="1" s="1"/>
  <c r="W126" i="1" a="1"/>
  <c r="W126" i="1" s="1"/>
  <c r="X126" i="1" a="1"/>
  <c r="X126" i="1"/>
  <c r="Y126" i="1" a="1"/>
  <c r="Y126" i="1" s="1"/>
  <c r="Z126" i="1" a="1"/>
  <c r="Z126" i="1" s="1"/>
  <c r="AA126" i="1" a="1"/>
  <c r="AA126" i="1"/>
  <c r="W127" i="1" a="1"/>
  <c r="W127" i="1" s="1"/>
  <c r="X127" i="1" a="1"/>
  <c r="X127" i="1"/>
  <c r="Y127" i="1" a="1"/>
  <c r="Y127" i="1" s="1"/>
  <c r="Z127" i="1" a="1"/>
  <c r="Z127" i="1"/>
  <c r="AA127" i="1" a="1"/>
  <c r="AA127" i="1" s="1"/>
  <c r="W128" i="1" a="1"/>
  <c r="W128" i="1"/>
  <c r="X128" i="1" a="1"/>
  <c r="X128" i="1" s="1"/>
  <c r="Y128" i="1" a="1"/>
  <c r="Y128" i="1"/>
  <c r="Z128" i="1" a="1"/>
  <c r="Z128" i="1"/>
  <c r="AA128" i="1" a="1"/>
  <c r="AA128" i="1" s="1"/>
  <c r="W129" i="1" a="1"/>
  <c r="W129" i="1" s="1"/>
  <c r="X129" i="1" a="1"/>
  <c r="X129" i="1" s="1"/>
  <c r="Y129" i="1" a="1"/>
  <c r="Y129" i="1"/>
  <c r="Z129" i="1" a="1"/>
  <c r="Z129" i="1" s="1"/>
  <c r="AA129" i="1" a="1"/>
  <c r="AA129" i="1" s="1"/>
  <c r="W130" i="1" a="1"/>
  <c r="W130" i="1"/>
  <c r="X130" i="1" a="1"/>
  <c r="X130" i="1"/>
  <c r="Y130" i="1" a="1"/>
  <c r="Y130" i="1"/>
  <c r="Z130" i="1" a="1"/>
  <c r="Z130" i="1" s="1"/>
  <c r="AA130" i="1" a="1"/>
  <c r="AA130" i="1"/>
  <c r="W131" i="1" a="1"/>
  <c r="W131" i="1" s="1"/>
  <c r="X131" i="1" a="1"/>
  <c r="X131" i="1" s="1"/>
  <c r="Y131" i="1" a="1"/>
  <c r="Y131" i="1" s="1"/>
  <c r="Z131" i="1" a="1"/>
  <c r="Z131" i="1" s="1"/>
  <c r="AA131" i="1" a="1"/>
  <c r="AA131" i="1" s="1"/>
  <c r="W132" i="1" a="1"/>
  <c r="W132" i="1"/>
  <c r="X132" i="1" a="1"/>
  <c r="X132" i="1" s="1"/>
  <c r="Y132" i="1" a="1"/>
  <c r="Y132" i="1" s="1"/>
  <c r="Z132" i="1" a="1"/>
  <c r="Z132" i="1"/>
  <c r="AA132" i="1" a="1"/>
  <c r="AA132" i="1" s="1"/>
  <c r="W133" i="1" a="1"/>
  <c r="W133" i="1" s="1"/>
  <c r="X133" i="1" a="1"/>
  <c r="X133" i="1"/>
  <c r="Y133" i="1" a="1"/>
  <c r="Y133" i="1" s="1"/>
  <c r="Z133" i="1" a="1"/>
  <c r="Z133" i="1"/>
  <c r="AA133" i="1" a="1"/>
  <c r="AA133" i="1" s="1"/>
  <c r="W134" i="1" a="1"/>
  <c r="W134" i="1" s="1"/>
  <c r="X134" i="1" a="1"/>
  <c r="X134" i="1" s="1"/>
  <c r="Y134" i="1" a="1"/>
  <c r="Y134" i="1"/>
  <c r="Z134" i="1" a="1"/>
  <c r="Z134" i="1" s="1"/>
  <c r="AA134" i="1" a="1"/>
  <c r="AA134" i="1"/>
  <c r="W135" i="1" a="1"/>
  <c r="W135" i="1" s="1"/>
  <c r="X135" i="1" a="1"/>
  <c r="X135" i="1" s="1"/>
  <c r="Y135" i="1" a="1"/>
  <c r="Y135" i="1" s="1"/>
  <c r="Z135" i="1" a="1"/>
  <c r="Z135" i="1" s="1"/>
  <c r="AA135" i="1" a="1"/>
  <c r="AA135" i="1"/>
  <c r="W136" i="1" a="1"/>
  <c r="W136" i="1" s="1"/>
  <c r="X136" i="1" a="1"/>
  <c r="X136" i="1" s="1"/>
  <c r="Y136" i="1" a="1"/>
  <c r="Y136" i="1"/>
  <c r="Z136" i="1" a="1"/>
  <c r="Z136" i="1"/>
  <c r="AA136" i="1" a="1"/>
  <c r="AA136" i="1"/>
  <c r="W137" i="1" a="1"/>
  <c r="W137" i="1" s="1"/>
  <c r="X137" i="1" a="1"/>
  <c r="X137" i="1"/>
  <c r="Y137" i="1" a="1"/>
  <c r="Y137" i="1"/>
  <c r="Z137" i="1" a="1"/>
  <c r="Z137" i="1" s="1"/>
  <c r="AA137" i="1" a="1"/>
  <c r="AA137" i="1" s="1"/>
  <c r="W138" i="1" a="1"/>
  <c r="W138" i="1" s="1"/>
  <c r="X138" i="1" a="1"/>
  <c r="X138" i="1" s="1"/>
  <c r="Y138" i="1" a="1"/>
  <c r="Y138" i="1"/>
  <c r="Z138" i="1" a="1"/>
  <c r="Z138" i="1" s="1"/>
  <c r="AA138" i="1" a="1"/>
  <c r="AA138" i="1" s="1"/>
  <c r="W139" i="1" a="1"/>
  <c r="W139" i="1"/>
  <c r="X139" i="1" a="1"/>
  <c r="X139" i="1" s="1"/>
  <c r="Y139" i="1" a="1"/>
  <c r="Y139" i="1" s="1"/>
  <c r="Z139" i="1" a="1"/>
  <c r="Z139" i="1"/>
  <c r="AA139" i="1" a="1"/>
  <c r="AA139" i="1" s="1"/>
  <c r="W140" i="1" a="1"/>
  <c r="W140" i="1" s="1"/>
  <c r="X140" i="1" a="1"/>
  <c r="X140" i="1" s="1"/>
  <c r="Y140" i="1" a="1"/>
  <c r="Y140" i="1"/>
  <c r="Z140" i="1" a="1"/>
  <c r="Z140" i="1" s="1"/>
  <c r="AA140" i="1" a="1"/>
  <c r="AA140" i="1"/>
  <c r="W141" i="1" a="1"/>
  <c r="W141" i="1" s="1"/>
  <c r="X141" i="1" a="1"/>
  <c r="X141" i="1"/>
  <c r="Y141" i="1" a="1"/>
  <c r="Y141" i="1"/>
  <c r="Z141" i="1" a="1"/>
  <c r="Z141" i="1" s="1"/>
  <c r="AA141" i="1" a="1"/>
  <c r="AA141" i="1" s="1"/>
  <c r="W142" i="1" a="1"/>
  <c r="W142" i="1"/>
  <c r="X142" i="1" a="1"/>
  <c r="X142" i="1"/>
  <c r="Y142" i="1" a="1"/>
  <c r="Y142" i="1" s="1"/>
  <c r="Z142" i="1" a="1"/>
  <c r="Z142" i="1" s="1"/>
  <c r="AA142" i="1" a="1"/>
  <c r="AA142" i="1"/>
  <c r="W143" i="1" a="1"/>
  <c r="W143" i="1"/>
  <c r="X143" i="1" a="1"/>
  <c r="X143" i="1"/>
  <c r="Y143" i="1" a="1"/>
  <c r="Y143" i="1" s="1"/>
  <c r="Z143" i="1" a="1"/>
  <c r="Z143" i="1"/>
  <c r="AA143" i="1" a="1"/>
  <c r="AA143" i="1" s="1"/>
  <c r="W144" i="1" a="1"/>
  <c r="W144" i="1"/>
  <c r="X144" i="1" a="1"/>
  <c r="X144" i="1" s="1"/>
  <c r="Y144" i="1" a="1"/>
  <c r="Y144" i="1" s="1"/>
  <c r="Z144" i="1" a="1"/>
  <c r="Z144" i="1"/>
  <c r="AA144" i="1" a="1"/>
  <c r="AA144" i="1" s="1"/>
  <c r="W145" i="1" a="1"/>
  <c r="W145" i="1" s="1"/>
  <c r="X145" i="1" a="1"/>
  <c r="X145" i="1" s="1"/>
  <c r="Y145" i="1" a="1"/>
  <c r="Y145" i="1"/>
  <c r="Z145" i="1" a="1"/>
  <c r="Z145" i="1"/>
  <c r="AA145" i="1" a="1"/>
  <c r="AA145" i="1" s="1"/>
  <c r="W146" i="1" a="1"/>
  <c r="W146" i="1"/>
  <c r="X146" i="1" a="1"/>
  <c r="X146" i="1" s="1"/>
  <c r="Y146" i="1" a="1"/>
  <c r="Y146" i="1" s="1"/>
  <c r="Z146" i="1" a="1"/>
  <c r="Z146" i="1" s="1"/>
  <c r="AA146" i="1" a="1"/>
  <c r="AA146" i="1"/>
  <c r="W147" i="1" a="1"/>
  <c r="W147" i="1" s="1"/>
  <c r="X147" i="1" a="1"/>
  <c r="X147" i="1"/>
  <c r="Y147" i="1" a="1"/>
  <c r="Y147" i="1" s="1"/>
  <c r="Z147" i="1" a="1"/>
  <c r="Z147" i="1"/>
  <c r="AA147" i="1" a="1"/>
  <c r="AA147" i="1"/>
  <c r="W148" i="1" a="1"/>
  <c r="W148" i="1" s="1"/>
  <c r="X148" i="1" a="1"/>
  <c r="X148" i="1" s="1"/>
  <c r="Y148" i="1" a="1"/>
  <c r="Y148" i="1"/>
  <c r="Z148" i="1" a="1"/>
  <c r="Z148" i="1"/>
  <c r="AA148" i="1" a="1"/>
  <c r="AA148" i="1" s="1"/>
  <c r="W149" i="1" a="1"/>
  <c r="W149" i="1" s="1"/>
  <c r="X149" i="1" a="1"/>
  <c r="X149" i="1"/>
  <c r="Y149" i="1" a="1"/>
  <c r="Y149" i="1"/>
  <c r="Z149" i="1" a="1"/>
  <c r="Z149" i="1"/>
  <c r="AA149" i="1" a="1"/>
  <c r="AA149" i="1" s="1"/>
  <c r="W150" i="1" a="1"/>
  <c r="W150" i="1"/>
  <c r="X150" i="1" a="1"/>
  <c r="X150" i="1"/>
  <c r="Y150" i="1" a="1"/>
  <c r="Y150" i="1" s="1"/>
  <c r="Z150" i="1" a="1"/>
  <c r="Z150" i="1" s="1"/>
  <c r="AA150" i="1" a="1"/>
  <c r="AA150" i="1"/>
  <c r="W151" i="1" a="1"/>
  <c r="W151" i="1"/>
  <c r="X151" i="1" a="1"/>
  <c r="X151" i="1"/>
  <c r="Y151" i="1" a="1"/>
  <c r="Y151" i="1" s="1"/>
  <c r="Z151" i="1" a="1"/>
  <c r="Z151" i="1"/>
  <c r="AA151" i="1" a="1"/>
  <c r="AA151" i="1" s="1"/>
  <c r="W152" i="1" a="1"/>
  <c r="W152" i="1"/>
  <c r="X152" i="1" a="1"/>
  <c r="X152" i="1" s="1"/>
  <c r="Y152" i="1" a="1"/>
  <c r="Y152" i="1"/>
  <c r="Z152" i="1" a="1"/>
  <c r="Z152" i="1"/>
  <c r="AA152" i="1" a="1"/>
  <c r="AA152" i="1"/>
  <c r="W153" i="1" a="1"/>
  <c r="W153" i="1" s="1"/>
  <c r="X153" i="1" a="1"/>
  <c r="X153" i="1"/>
  <c r="Y153" i="1" a="1"/>
  <c r="Y153" i="1"/>
  <c r="Z153" i="1" a="1"/>
  <c r="Z153" i="1" s="1"/>
  <c r="AA153" i="1" a="1"/>
  <c r="AA153" i="1" s="1"/>
  <c r="W154" i="1" a="1"/>
  <c r="W154" i="1"/>
  <c r="X154" i="1" a="1"/>
  <c r="X154" i="1"/>
  <c r="Y154" i="1" a="1"/>
  <c r="Y154" i="1"/>
  <c r="Z154" i="1" a="1"/>
  <c r="Z154" i="1" s="1"/>
  <c r="AA154" i="1" a="1"/>
  <c r="AA154" i="1"/>
  <c r="W155" i="1" a="1"/>
  <c r="W155" i="1" s="1"/>
  <c r="X155" i="1" a="1"/>
  <c r="X155" i="1"/>
  <c r="Y155" i="1" a="1"/>
  <c r="Y155" i="1" s="1"/>
  <c r="Z155" i="1" a="1"/>
  <c r="Z155" i="1"/>
  <c r="AA155" i="1" a="1"/>
  <c r="AA155" i="1"/>
  <c r="W156" i="1" a="1"/>
  <c r="W156" i="1"/>
  <c r="X156" i="1" a="1"/>
  <c r="X156" i="1" s="1"/>
  <c r="Y156" i="1" a="1"/>
  <c r="Y156" i="1"/>
  <c r="Z156" i="1" a="1"/>
  <c r="Z156" i="1"/>
  <c r="AA156" i="1" a="1"/>
  <c r="AA156" i="1" s="1"/>
  <c r="W157" i="1" a="1"/>
  <c r="W157" i="1" s="1"/>
  <c r="X157" i="1" a="1"/>
  <c r="X157" i="1"/>
  <c r="Y157" i="1" a="1"/>
  <c r="Y157" i="1"/>
  <c r="Z157" i="1" a="1"/>
  <c r="Z157" i="1"/>
  <c r="AA157" i="1" a="1"/>
  <c r="AA157" i="1" s="1"/>
  <c r="W158" i="1" a="1"/>
  <c r="W158" i="1"/>
  <c r="X158" i="1" a="1"/>
  <c r="X158" i="1" s="1"/>
  <c r="Y158" i="1" a="1"/>
  <c r="Y158" i="1"/>
  <c r="Z158" i="1" a="1"/>
  <c r="Z158" i="1" s="1"/>
  <c r="AA158" i="1" a="1"/>
  <c r="AA158" i="1"/>
  <c r="W159" i="1" a="1"/>
  <c r="W159" i="1"/>
  <c r="X159" i="1" a="1"/>
  <c r="X159" i="1"/>
  <c r="Y159" i="1" a="1"/>
  <c r="Y159" i="1" s="1"/>
  <c r="Z159" i="1" a="1"/>
  <c r="Z159" i="1" s="1"/>
  <c r="AA159" i="1" a="1"/>
  <c r="AA159" i="1"/>
  <c r="W160" i="1" a="1"/>
  <c r="W160" i="1" s="1"/>
  <c r="X160" i="1" a="1"/>
  <c r="X160" i="1" s="1"/>
  <c r="Y160" i="1" a="1"/>
  <c r="Y160" i="1"/>
  <c r="Z160" i="1" a="1"/>
  <c r="Z160" i="1"/>
  <c r="AA160" i="1" a="1"/>
  <c r="AA160" i="1"/>
  <c r="W161" i="1" a="1"/>
  <c r="W161" i="1" s="1"/>
  <c r="X161" i="1" a="1"/>
  <c r="X161" i="1"/>
  <c r="Y161" i="1" a="1"/>
  <c r="Y161" i="1" s="1"/>
  <c r="Z161" i="1" a="1"/>
  <c r="Z161" i="1"/>
  <c r="AA161" i="1" a="1"/>
  <c r="AA161" i="1" s="1"/>
  <c r="W162" i="1" a="1"/>
  <c r="W162" i="1"/>
  <c r="X162" i="1" a="1"/>
  <c r="X162" i="1"/>
  <c r="Y162" i="1" a="1"/>
  <c r="Y162" i="1"/>
  <c r="Z162" i="1" a="1"/>
  <c r="Z162" i="1" s="1"/>
  <c r="AA162" i="1" a="1"/>
  <c r="AA162" i="1" s="1"/>
  <c r="W163" i="1" a="1"/>
  <c r="W163" i="1"/>
  <c r="X163" i="1" a="1"/>
  <c r="X163" i="1" s="1"/>
  <c r="Y163" i="1" a="1"/>
  <c r="Y163" i="1" s="1"/>
  <c r="Z163" i="1" a="1"/>
  <c r="Z163" i="1"/>
  <c r="AA163" i="1" a="1"/>
  <c r="AA163" i="1"/>
  <c r="W164" i="1" a="1"/>
  <c r="W164" i="1"/>
  <c r="X164" i="1" a="1"/>
  <c r="X164" i="1" s="1"/>
  <c r="Y164" i="1" a="1"/>
  <c r="Y164" i="1"/>
  <c r="Z164" i="1" a="1"/>
  <c r="Z164" i="1" s="1"/>
  <c r="AA164" i="1" a="1"/>
  <c r="AA164" i="1"/>
  <c r="W165" i="1" a="1"/>
  <c r="W165" i="1" s="1"/>
  <c r="X165" i="1" a="1"/>
  <c r="X165" i="1"/>
  <c r="Y165" i="1" a="1"/>
  <c r="Y165" i="1"/>
  <c r="Z165" i="1" a="1"/>
  <c r="Z165" i="1"/>
  <c r="AA165" i="1" a="1"/>
  <c r="AA165" i="1" s="1"/>
  <c r="W166" i="1" a="1"/>
  <c r="W166" i="1" s="1"/>
  <c r="X166" i="1" a="1"/>
  <c r="X166" i="1"/>
  <c r="Y166" i="1" a="1"/>
  <c r="Y166" i="1" s="1"/>
  <c r="Z166" i="1" a="1"/>
  <c r="Z166" i="1" s="1"/>
  <c r="AA166" i="1" a="1"/>
  <c r="AA166" i="1"/>
  <c r="W167" i="1" a="1"/>
  <c r="W167" i="1"/>
  <c r="X167" i="1" a="1"/>
  <c r="X167" i="1"/>
  <c r="Y167" i="1" a="1"/>
  <c r="Y167" i="1" s="1"/>
  <c r="Z167" i="1" a="1"/>
  <c r="Z167" i="1"/>
  <c r="AA167" i="1" a="1"/>
  <c r="AA167" i="1" s="1"/>
  <c r="W168" i="1" a="1"/>
  <c r="W168" i="1"/>
  <c r="X168" i="1" a="1"/>
  <c r="X168" i="1" s="1"/>
  <c r="Y168" i="1" a="1"/>
  <c r="Y168" i="1"/>
  <c r="Z168" i="1" a="1"/>
  <c r="Z168" i="1"/>
  <c r="AA168" i="1" a="1"/>
  <c r="AA168" i="1"/>
  <c r="W169" i="1" a="1"/>
  <c r="W169" i="1" s="1"/>
  <c r="X169" i="1" a="1"/>
  <c r="X169" i="1" s="1"/>
  <c r="Y169" i="1" a="1"/>
  <c r="Y169" i="1"/>
  <c r="Z169" i="1" a="1"/>
  <c r="Z169" i="1" s="1"/>
  <c r="AA169" i="1" a="1"/>
  <c r="AA169" i="1" s="1"/>
  <c r="W170" i="1" a="1"/>
  <c r="W170" i="1"/>
  <c r="X170" i="1" a="1"/>
  <c r="X170" i="1"/>
  <c r="Y170" i="1" a="1"/>
  <c r="Y170" i="1"/>
  <c r="Z170" i="1" a="1"/>
  <c r="Z170" i="1" s="1"/>
  <c r="AA170" i="1" a="1"/>
  <c r="AA170" i="1"/>
  <c r="W171" i="1" a="1"/>
  <c r="W171" i="1" s="1"/>
  <c r="X171" i="1" a="1"/>
  <c r="X171" i="1"/>
  <c r="Y171" i="1" a="1"/>
  <c r="Y171" i="1" s="1"/>
  <c r="Z171" i="1" a="1"/>
  <c r="Z171" i="1"/>
  <c r="AA171" i="1" a="1"/>
  <c r="AA171" i="1"/>
  <c r="W172" i="1" a="1"/>
  <c r="W172" i="1"/>
  <c r="X172" i="1" a="1"/>
  <c r="X172" i="1" s="1"/>
  <c r="Y172" i="1" a="1"/>
  <c r="Y172" i="1" s="1"/>
  <c r="Z172" i="1" a="1"/>
  <c r="Z172" i="1"/>
  <c r="AA172" i="1" a="1"/>
  <c r="AA172" i="1" s="1"/>
  <c r="W173" i="1" a="1"/>
  <c r="W173" i="1" s="1"/>
  <c r="X173" i="1" a="1"/>
  <c r="X173" i="1"/>
  <c r="Y173" i="1" a="1"/>
  <c r="Y173" i="1"/>
  <c r="Z173" i="1" a="1"/>
  <c r="Z173" i="1"/>
  <c r="AA173" i="1" a="1"/>
  <c r="AA173" i="1" s="1"/>
  <c r="W174" i="1" a="1"/>
  <c r="W174" i="1"/>
  <c r="X174" i="1" a="1"/>
  <c r="X174" i="1" s="1"/>
  <c r="Y174" i="1" a="1"/>
  <c r="Y174" i="1"/>
  <c r="Z174" i="1" a="1"/>
  <c r="Z174" i="1" s="1"/>
  <c r="AA174" i="1" a="1"/>
  <c r="AA174" i="1"/>
  <c r="W175" i="1" a="1"/>
  <c r="W175" i="1" s="1"/>
  <c r="X175" i="1" a="1"/>
  <c r="X175" i="1"/>
  <c r="Y175" i="1" a="1"/>
  <c r="Y175" i="1" s="1"/>
  <c r="Z175" i="1" a="1"/>
  <c r="Z175" i="1" s="1"/>
  <c r="AA175" i="1" a="1"/>
  <c r="AA175" i="1"/>
  <c r="W176" i="1" a="1"/>
  <c r="W176" i="1" s="1"/>
  <c r="X176" i="1" a="1"/>
  <c r="X176" i="1" s="1"/>
  <c r="Y176" i="1" a="1"/>
  <c r="Y176" i="1"/>
  <c r="Z176" i="1" a="1"/>
  <c r="Z176" i="1"/>
  <c r="AA176" i="1" a="1"/>
  <c r="AA176" i="1" s="1"/>
  <c r="W177" i="1" a="1"/>
  <c r="W177" i="1" s="1"/>
  <c r="X177" i="1" a="1"/>
  <c r="X177" i="1"/>
  <c r="Y177" i="1" a="1"/>
  <c r="Y177" i="1" s="1"/>
  <c r="Z177" i="1" a="1"/>
  <c r="Z177" i="1"/>
  <c r="AA177" i="1" a="1"/>
  <c r="AA177" i="1" s="1"/>
  <c r="W178" i="1" a="1"/>
  <c r="W178" i="1"/>
  <c r="X178" i="1" a="1"/>
  <c r="X178" i="1"/>
  <c r="Y178" i="1" a="1"/>
  <c r="Y178" i="1"/>
  <c r="Z178" i="1" a="1"/>
  <c r="Z178" i="1" s="1"/>
  <c r="AA178" i="1" a="1"/>
  <c r="AA178" i="1" s="1"/>
  <c r="W179" i="1" a="1"/>
  <c r="W179" i="1"/>
  <c r="X179" i="1" a="1"/>
  <c r="X179" i="1" s="1"/>
  <c r="Y179" i="1" a="1"/>
  <c r="Y179" i="1" s="1"/>
  <c r="Z179" i="1" a="1"/>
  <c r="Z179" i="1" s="1"/>
  <c r="AA179" i="1" a="1"/>
  <c r="AA179" i="1"/>
  <c r="W180" i="1" a="1"/>
  <c r="W180" i="1"/>
  <c r="X180" i="1" a="1"/>
  <c r="X180" i="1" s="1"/>
  <c r="Y180" i="1" a="1"/>
  <c r="Y180" i="1"/>
  <c r="Z180" i="1" a="1"/>
  <c r="Z180" i="1" s="1"/>
  <c r="AA180" i="1" a="1"/>
  <c r="AA180" i="1"/>
  <c r="W181" i="1" a="1"/>
  <c r="W181" i="1" s="1"/>
  <c r="X181" i="1" a="1"/>
  <c r="X181" i="1"/>
  <c r="Y181" i="1" a="1"/>
  <c r="Y181" i="1" s="1"/>
  <c r="Z181" i="1" a="1"/>
  <c r="Z181" i="1"/>
  <c r="AA181" i="1" a="1"/>
  <c r="AA181" i="1" s="1"/>
  <c r="W182" i="1" a="1"/>
  <c r="W182" i="1" s="1"/>
  <c r="X182" i="1" a="1"/>
  <c r="X182" i="1"/>
  <c r="Y182" i="1" a="1"/>
  <c r="Y182" i="1" s="1"/>
  <c r="Z182" i="1" a="1"/>
  <c r="Z182" i="1" s="1"/>
  <c r="AA182" i="1" a="1"/>
  <c r="AA182" i="1"/>
  <c r="W183" i="1" a="1"/>
  <c r="W183" i="1"/>
  <c r="X183" i="1" a="1"/>
  <c r="X183" i="1" s="1"/>
  <c r="Y183" i="1" a="1"/>
  <c r="Y183" i="1" s="1"/>
  <c r="Z183" i="1" a="1"/>
  <c r="Z183" i="1"/>
  <c r="AA183" i="1" a="1"/>
  <c r="AA183" i="1" s="1"/>
  <c r="W184" i="1" a="1"/>
  <c r="W184" i="1"/>
  <c r="X184" i="1" a="1"/>
  <c r="X184" i="1" s="1"/>
  <c r="Y184" i="1" a="1"/>
  <c r="Y184" i="1"/>
  <c r="Z184" i="1" a="1"/>
  <c r="Z184" i="1"/>
  <c r="AA184" i="1" a="1"/>
  <c r="AA184" i="1"/>
  <c r="W185" i="1" a="1"/>
  <c r="W185" i="1" s="1"/>
  <c r="X185" i="1" a="1"/>
  <c r="X185" i="1" s="1"/>
  <c r="Y185" i="1" a="1"/>
  <c r="Y185" i="1"/>
  <c r="Z185" i="1" a="1"/>
  <c r="Z185" i="1" s="1"/>
  <c r="AA185" i="1" a="1"/>
  <c r="AA185" i="1" s="1"/>
  <c r="W186" i="1" a="1"/>
  <c r="W186" i="1" s="1"/>
  <c r="X186" i="1" a="1"/>
  <c r="X186" i="1"/>
  <c r="Y186" i="1" a="1"/>
  <c r="Y186" i="1"/>
  <c r="Z186" i="1" a="1"/>
  <c r="Z186" i="1" s="1"/>
  <c r="AA186" i="1" a="1"/>
  <c r="AA186" i="1"/>
  <c r="W187" i="1" a="1"/>
  <c r="W187" i="1" s="1"/>
  <c r="X187" i="1" a="1"/>
  <c r="X187" i="1"/>
  <c r="Y187" i="1" a="1"/>
  <c r="Y187" i="1" s="1"/>
  <c r="Z187" i="1" a="1"/>
  <c r="Z187" i="1"/>
  <c r="AA187" i="1" a="1"/>
  <c r="AA187" i="1" s="1"/>
  <c r="W188" i="1" a="1"/>
  <c r="W188" i="1"/>
  <c r="X188" i="1" a="1"/>
  <c r="X188" i="1" s="1"/>
  <c r="Y188" i="1" a="1"/>
  <c r="Y188" i="1" s="1"/>
  <c r="Z188" i="1" a="1"/>
  <c r="Z188" i="1"/>
  <c r="AA188" i="1" a="1"/>
  <c r="AA188" i="1" s="1"/>
  <c r="W189" i="1" a="1"/>
  <c r="W189" i="1" s="1"/>
  <c r="X189" i="1" a="1"/>
  <c r="X189" i="1"/>
  <c r="Y189" i="1" a="1"/>
  <c r="Y189" i="1"/>
  <c r="Z189" i="1" a="1"/>
  <c r="Z189" i="1" s="1"/>
  <c r="AA189" i="1" a="1"/>
  <c r="AA189" i="1" s="1"/>
  <c r="W190" i="1" a="1"/>
  <c r="W190" i="1"/>
  <c r="X190" i="1" a="1"/>
  <c r="X190" i="1" s="1"/>
  <c r="Y190" i="1" a="1"/>
  <c r="Y190" i="1"/>
  <c r="Z190" i="1" a="1"/>
  <c r="Z190" i="1" s="1"/>
  <c r="AA190" i="1" a="1"/>
  <c r="AA190" i="1"/>
  <c r="W191" i="1" a="1"/>
  <c r="W191" i="1"/>
  <c r="X191" i="1" a="1"/>
  <c r="X191" i="1"/>
  <c r="Y191" i="1" a="1"/>
  <c r="Y191" i="1" s="1"/>
  <c r="Z191" i="1" a="1"/>
  <c r="Z191" i="1" s="1"/>
  <c r="AA191" i="1" a="1"/>
  <c r="AA191" i="1"/>
  <c r="W192" i="1" a="1"/>
  <c r="W192" i="1" s="1"/>
  <c r="X192" i="1" a="1"/>
  <c r="X192" i="1" s="1"/>
  <c r="Y192" i="1" a="1"/>
  <c r="Y192" i="1" s="1"/>
  <c r="Z192" i="1" a="1"/>
  <c r="Z192" i="1"/>
  <c r="AA192" i="1" a="1"/>
  <c r="AA192" i="1"/>
  <c r="W193" i="1" a="1"/>
  <c r="W193" i="1" s="1"/>
  <c r="X193" i="1" a="1"/>
  <c r="X193" i="1"/>
  <c r="Y193" i="1" a="1"/>
  <c r="Y193" i="1" s="1"/>
  <c r="Z193" i="1" a="1"/>
  <c r="Z193" i="1"/>
  <c r="AA193" i="1" a="1"/>
  <c r="AA193" i="1" s="1"/>
  <c r="W194" i="1" a="1"/>
  <c r="W194" i="1"/>
  <c r="X194" i="1" a="1"/>
  <c r="X194" i="1" s="1"/>
  <c r="Y194" i="1" a="1"/>
  <c r="Y194" i="1"/>
  <c r="Z194" i="1" a="1"/>
  <c r="Z194" i="1" s="1"/>
  <c r="AA194" i="1" a="1"/>
  <c r="AA194" i="1" s="1"/>
  <c r="W195" i="1" a="1"/>
  <c r="W195" i="1"/>
  <c r="X195" i="1" a="1"/>
  <c r="X195" i="1" s="1"/>
  <c r="Y195" i="1" a="1"/>
  <c r="Y195" i="1"/>
  <c r="Z195" i="1" a="1"/>
  <c r="Z195" i="1" s="1"/>
  <c r="AA195" i="1" a="1"/>
  <c r="AA195" i="1"/>
  <c r="W196" i="1" a="1"/>
  <c r="W196" i="1" s="1"/>
  <c r="X196" i="1" a="1"/>
  <c r="X196" i="1"/>
  <c r="Y196" i="1" a="1"/>
  <c r="Y196" i="1" s="1"/>
  <c r="Z196" i="1" a="1"/>
  <c r="Z196" i="1"/>
  <c r="AA196" i="1" a="1"/>
  <c r="AA196" i="1" s="1"/>
  <c r="W197" i="1" a="1"/>
  <c r="W197" i="1"/>
  <c r="X197" i="1" a="1"/>
  <c r="X197" i="1" s="1"/>
  <c r="Y197" i="1" a="1"/>
  <c r="Y197" i="1"/>
  <c r="Z197" i="1" a="1"/>
  <c r="Z197" i="1" s="1"/>
  <c r="AA197" i="1" a="1"/>
  <c r="AA197" i="1"/>
  <c r="W198" i="1" a="1"/>
  <c r="W198" i="1" s="1"/>
  <c r="X198" i="1" a="1"/>
  <c r="X198" i="1"/>
  <c r="Y198" i="1" a="1"/>
  <c r="Y198" i="1" s="1"/>
  <c r="Z198" i="1" a="1"/>
  <c r="Z198" i="1"/>
  <c r="AA198" i="1" a="1"/>
  <c r="AA198" i="1" s="1"/>
  <c r="W199" i="1" a="1"/>
  <c r="W199" i="1"/>
  <c r="X199" i="1" a="1"/>
  <c r="X199" i="1" s="1"/>
  <c r="Y199" i="1" a="1"/>
  <c r="Y199" i="1"/>
  <c r="Z199" i="1" a="1"/>
  <c r="Z199" i="1" s="1"/>
  <c r="AA199" i="1" a="1"/>
  <c r="AA199" i="1"/>
  <c r="W200" i="1" a="1"/>
  <c r="W200" i="1" s="1"/>
  <c r="X200" i="1" a="1"/>
  <c r="X200" i="1"/>
  <c r="Y200" i="1" a="1"/>
  <c r="Y200" i="1" s="1"/>
  <c r="Z200" i="1" a="1"/>
  <c r="Z200" i="1"/>
  <c r="AA200" i="1" a="1"/>
  <c r="AA200" i="1" s="1"/>
  <c r="W201" i="1" a="1"/>
  <c r="W201" i="1"/>
  <c r="X201" i="1" a="1"/>
  <c r="X201" i="1" s="1"/>
  <c r="Y201" i="1" a="1"/>
  <c r="Y201" i="1"/>
  <c r="Z201" i="1" a="1"/>
  <c r="Z201" i="1" s="1"/>
  <c r="AA201" i="1" a="1"/>
  <c r="AA201" i="1"/>
  <c r="W202" i="1" a="1"/>
  <c r="W202" i="1" s="1"/>
  <c r="X202" i="1" a="1"/>
  <c r="X202" i="1"/>
  <c r="Y202" i="1" a="1"/>
  <c r="Y202" i="1" s="1"/>
  <c r="Z202" i="1" a="1"/>
  <c r="Z202" i="1"/>
  <c r="AA202" i="1" a="1"/>
  <c r="AA202" i="1" s="1"/>
  <c r="W203" i="1" a="1"/>
  <c r="W203" i="1"/>
  <c r="X203" i="1" a="1"/>
  <c r="X203" i="1" s="1"/>
  <c r="Y203" i="1" a="1"/>
  <c r="Y203" i="1"/>
  <c r="Z203" i="1" a="1"/>
  <c r="Z203" i="1" s="1"/>
  <c r="AA203" i="1" a="1"/>
  <c r="AA203" i="1"/>
  <c r="W204" i="1" a="1"/>
  <c r="W204" i="1" s="1"/>
  <c r="X204" i="1" a="1"/>
  <c r="X204" i="1"/>
  <c r="Y204" i="1" a="1"/>
  <c r="Y204" i="1" s="1"/>
  <c r="Z204" i="1" a="1"/>
  <c r="Z204" i="1"/>
  <c r="AA204" i="1" a="1"/>
  <c r="AA204" i="1" s="1"/>
  <c r="W205" i="1" a="1"/>
  <c r="W205" i="1"/>
  <c r="X205" i="1" a="1"/>
  <c r="X205" i="1" s="1"/>
  <c r="Y205" i="1" a="1"/>
  <c r="Y205" i="1"/>
  <c r="Z205" i="1" a="1"/>
  <c r="Z205" i="1" s="1"/>
  <c r="AA205" i="1" a="1"/>
  <c r="AA205" i="1"/>
  <c r="W206" i="1" a="1"/>
  <c r="W206" i="1" s="1"/>
  <c r="X206" i="1" a="1"/>
  <c r="X206" i="1"/>
  <c r="Y206" i="1" a="1"/>
  <c r="Y206" i="1" s="1"/>
  <c r="Z206" i="1" a="1"/>
  <c r="Z206" i="1"/>
  <c r="AA206" i="1" a="1"/>
  <c r="AA206" i="1" s="1"/>
  <c r="W207" i="1" a="1"/>
  <c r="W207" i="1"/>
  <c r="X207" i="1" a="1"/>
  <c r="X207" i="1" s="1"/>
  <c r="Y207" i="1" a="1"/>
  <c r="Y207" i="1"/>
  <c r="Z207" i="1" a="1"/>
  <c r="Z207" i="1" s="1"/>
  <c r="AA207" i="1" a="1"/>
  <c r="AA207" i="1"/>
  <c r="W208" i="1" a="1"/>
  <c r="W208" i="1" s="1"/>
  <c r="X208" i="1" a="1"/>
  <c r="X208" i="1"/>
  <c r="Y208" i="1" a="1"/>
  <c r="Y208" i="1" s="1"/>
  <c r="Z208" i="1" a="1"/>
  <c r="Z208" i="1"/>
  <c r="AA208" i="1" a="1"/>
  <c r="AA208" i="1" s="1"/>
  <c r="W209" i="1" a="1"/>
  <c r="W209" i="1"/>
  <c r="X209" i="1" a="1"/>
  <c r="X209" i="1" s="1"/>
  <c r="Y209" i="1" a="1"/>
  <c r="Y209" i="1"/>
  <c r="Z209" i="1" a="1"/>
  <c r="Z209" i="1" s="1"/>
  <c r="AA209" i="1" a="1"/>
  <c r="AA209" i="1"/>
  <c r="X3" i="1" a="1"/>
  <c r="X3" i="1" s="1"/>
  <c r="Y3" i="1" a="1"/>
  <c r="Y3" i="1"/>
  <c r="Z3" i="1" a="1"/>
  <c r="Z3" i="1"/>
  <c r="AA3" i="1" a="1"/>
  <c r="AA3" i="1"/>
  <c r="AB3" i="1" s="1"/>
  <c r="W210" i="1" a="1"/>
  <c r="W210" i="1" s="1"/>
  <c r="X210" i="1" a="1"/>
  <c r="X210" i="1" s="1"/>
  <c r="Y210" i="1" a="1"/>
  <c r="Y210" i="1"/>
  <c r="Z210" i="1" a="1"/>
  <c r="Z210" i="1" s="1"/>
  <c r="AA210" i="1" a="1"/>
  <c r="AA210" i="1" s="1"/>
  <c r="W211" i="1" a="1"/>
  <c r="W211" i="1" s="1"/>
  <c r="X211" i="1" a="1"/>
  <c r="X211" i="1"/>
  <c r="Y211" i="1" a="1"/>
  <c r="Y211" i="1" s="1"/>
  <c r="Z211" i="1" a="1"/>
  <c r="Z211" i="1" s="1"/>
  <c r="AA211" i="1" a="1"/>
  <c r="AA211" i="1" s="1"/>
  <c r="W212" i="1" a="1"/>
  <c r="W212" i="1"/>
  <c r="X212" i="1" a="1"/>
  <c r="X212" i="1" s="1"/>
  <c r="Y212" i="1" a="1"/>
  <c r="Y212" i="1" s="1"/>
  <c r="Z212" i="1" a="1"/>
  <c r="Z212" i="1" s="1"/>
  <c r="AA212" i="1" a="1"/>
  <c r="AA212" i="1"/>
  <c r="W213" i="1" a="1"/>
  <c r="W213" i="1" s="1"/>
  <c r="X213" i="1" a="1"/>
  <c r="X213" i="1" s="1"/>
  <c r="Y213" i="1" a="1"/>
  <c r="Y213" i="1" s="1"/>
  <c r="Z213" i="1" a="1"/>
  <c r="Z213" i="1"/>
  <c r="AA213" i="1" a="1"/>
  <c r="AA213" i="1" s="1"/>
  <c r="W214" i="1" a="1"/>
  <c r="W214" i="1" s="1"/>
  <c r="X214" i="1" a="1"/>
  <c r="X214" i="1" s="1"/>
  <c r="Y214" i="1" a="1"/>
  <c r="Y214" i="1"/>
  <c r="Z214" i="1" a="1"/>
  <c r="Z214" i="1" s="1"/>
  <c r="AA214" i="1" a="1"/>
  <c r="AA214" i="1" s="1"/>
  <c r="W215" i="1" a="1"/>
  <c r="W215" i="1" s="1"/>
  <c r="X215" i="1" a="1"/>
  <c r="X215" i="1"/>
  <c r="Y215" i="1" a="1"/>
  <c r="Y215" i="1" s="1"/>
  <c r="Z215" i="1" a="1"/>
  <c r="Z215" i="1" s="1"/>
  <c r="AA215" i="1" a="1"/>
  <c r="AA215" i="1" s="1"/>
  <c r="W216" i="1" a="1"/>
  <c r="W216" i="1"/>
  <c r="X216" i="1" a="1"/>
  <c r="X216" i="1" s="1"/>
  <c r="Y216" i="1" a="1"/>
  <c r="Y216" i="1" s="1"/>
  <c r="Z216" i="1" a="1"/>
  <c r="Z216" i="1" s="1"/>
  <c r="AA216" i="1" a="1"/>
  <c r="AA216" i="1"/>
  <c r="W217" i="1" a="1"/>
  <c r="W217" i="1" s="1"/>
  <c r="X217" i="1" a="1"/>
  <c r="X217" i="1" s="1"/>
  <c r="Y217" i="1" a="1"/>
  <c r="Y217" i="1" s="1"/>
  <c r="Z217" i="1" a="1"/>
  <c r="Z217" i="1"/>
  <c r="AA217" i="1" a="1"/>
  <c r="AA217" i="1" s="1"/>
  <c r="W218" i="1" a="1"/>
  <c r="W218" i="1" s="1"/>
  <c r="X218" i="1" a="1"/>
  <c r="X218" i="1" s="1"/>
  <c r="Y218" i="1" a="1"/>
  <c r="Y218" i="1"/>
  <c r="Z218" i="1" a="1"/>
  <c r="Z218" i="1" s="1"/>
  <c r="AA218" i="1" a="1"/>
  <c r="AA218" i="1" s="1"/>
  <c r="W3" i="1" a="1"/>
  <c r="W3" i="1" s="1"/>
  <c r="AK4" i="1" a="1"/>
  <c r="AK4" i="1" s="1"/>
  <c r="AL4" i="1" a="1"/>
  <c r="AL4" i="1" s="1"/>
  <c r="AM4" i="1" a="1"/>
  <c r="AM4" i="1"/>
  <c r="AN4" i="1" a="1"/>
  <c r="AN4" i="1"/>
  <c r="AO4" i="1" a="1"/>
  <c r="AO4" i="1" s="1"/>
  <c r="AK5" i="1" a="1"/>
  <c r="AK5" i="1" s="1"/>
  <c r="AL5" i="1" a="1"/>
  <c r="AL5" i="1" s="1"/>
  <c r="AM5" i="1" a="1"/>
  <c r="AM5" i="1" s="1"/>
  <c r="AN5" i="1" a="1"/>
  <c r="AN5" i="1"/>
  <c r="AO5" i="1" a="1"/>
  <c r="AO5" i="1" s="1"/>
  <c r="AK6" i="1" a="1"/>
  <c r="AK6" i="1" s="1"/>
  <c r="AL6" i="1" a="1"/>
  <c r="AL6" i="1"/>
  <c r="AM6" i="1" a="1"/>
  <c r="AM6" i="1" s="1"/>
  <c r="AN6" i="1" a="1"/>
  <c r="AN6" i="1" s="1"/>
  <c r="AO6" i="1" a="1"/>
  <c r="AO6" i="1" s="1"/>
  <c r="AK7" i="1" a="1"/>
  <c r="AK7" i="1"/>
  <c r="AL7" i="1" a="1"/>
  <c r="AL7" i="1" s="1"/>
  <c r="AM7" i="1" a="1"/>
  <c r="AM7" i="1" s="1"/>
  <c r="AN7" i="1" a="1"/>
  <c r="AN7" i="1" s="1"/>
  <c r="AO7" i="1" a="1"/>
  <c r="AO7" i="1" s="1"/>
  <c r="AK8" i="1" a="1"/>
  <c r="AK8" i="1"/>
  <c r="AL8" i="1" a="1"/>
  <c r="AL8" i="1" s="1"/>
  <c r="AM8" i="1" a="1"/>
  <c r="AM8" i="1"/>
  <c r="AN8" i="1" a="1"/>
  <c r="AN8" i="1" s="1"/>
  <c r="AO8" i="1" a="1"/>
  <c r="AO8" i="1"/>
  <c r="AK9" i="1" a="1"/>
  <c r="AK9" i="1" s="1"/>
  <c r="AL9" i="1" a="1"/>
  <c r="AL9" i="1" s="1"/>
  <c r="AM9" i="1" a="1"/>
  <c r="AM9" i="1" s="1"/>
  <c r="AN9" i="1" a="1"/>
  <c r="AN9" i="1" s="1"/>
  <c r="AO9" i="1" a="1"/>
  <c r="AO9" i="1" s="1"/>
  <c r="AK10" i="1" a="1"/>
  <c r="AK10" i="1"/>
  <c r="AL10" i="1" a="1"/>
  <c r="AL10" i="1"/>
  <c r="AM10" i="1" a="1"/>
  <c r="AM10" i="1" s="1"/>
  <c r="AN10" i="1" a="1"/>
  <c r="AN10" i="1" s="1"/>
  <c r="AO10" i="1" a="1"/>
  <c r="AO10" i="1"/>
  <c r="AK11" i="1" a="1"/>
  <c r="AK11" i="1" s="1"/>
  <c r="AL11" i="1" a="1"/>
  <c r="AL11" i="1" s="1"/>
  <c r="AM11" i="1" a="1"/>
  <c r="AM11" i="1" s="1"/>
  <c r="AN11" i="1" a="1"/>
  <c r="AN11" i="1"/>
  <c r="AO11" i="1" a="1"/>
  <c r="AO11" i="1" s="1"/>
  <c r="AK12" i="1" a="1"/>
  <c r="AK12" i="1"/>
  <c r="AL12" i="1" a="1"/>
  <c r="AL12" i="1" s="1"/>
  <c r="AM12" i="1" a="1"/>
  <c r="AM12" i="1"/>
  <c r="AN12" i="1" a="1"/>
  <c r="AN12" i="1"/>
  <c r="AO12" i="1" a="1"/>
  <c r="AO12" i="1" s="1"/>
  <c r="AK13" i="1" a="1"/>
  <c r="AK13" i="1" s="1"/>
  <c r="AL13" i="1" a="1"/>
  <c r="AL13" i="1" s="1"/>
  <c r="AM13" i="1" a="1"/>
  <c r="AM13" i="1"/>
  <c r="AN13" i="1" a="1"/>
  <c r="AN13" i="1" s="1"/>
  <c r="AO13" i="1" a="1"/>
  <c r="AO13" i="1" s="1"/>
  <c r="AK14" i="1" a="1"/>
  <c r="AK14" i="1" s="1"/>
  <c r="AL14" i="1" a="1"/>
  <c r="AL14" i="1"/>
  <c r="AM14" i="1" a="1"/>
  <c r="AM14" i="1"/>
  <c r="AN14" i="1" a="1"/>
  <c r="AN14" i="1" s="1"/>
  <c r="AO14" i="1" a="1"/>
  <c r="AO14" i="1"/>
  <c r="AK15" i="1" a="1"/>
  <c r="AK15" i="1" s="1"/>
  <c r="AL15" i="1" a="1"/>
  <c r="AL15" i="1"/>
  <c r="AM15" i="1" a="1"/>
  <c r="AM15" i="1" s="1"/>
  <c r="AN15" i="1" a="1"/>
  <c r="AN15" i="1" s="1"/>
  <c r="AO15" i="1" a="1"/>
  <c r="AO15" i="1" s="1"/>
  <c r="AK16" i="1" a="1"/>
  <c r="AK16" i="1"/>
  <c r="AL16" i="1" a="1"/>
  <c r="AL16" i="1" s="1"/>
  <c r="AM16" i="1" a="1"/>
  <c r="AM16" i="1" s="1"/>
  <c r="AN16" i="1" a="1"/>
  <c r="AN16" i="1"/>
  <c r="AO16" i="1" a="1"/>
  <c r="AO16" i="1" s="1"/>
  <c r="AK17" i="1" a="1"/>
  <c r="AK17" i="1" s="1"/>
  <c r="AL17" i="1" a="1"/>
  <c r="AL17" i="1"/>
  <c r="AM17" i="1" a="1"/>
  <c r="AM17" i="1" s="1"/>
  <c r="AN17" i="1" a="1"/>
  <c r="AN17" i="1" s="1"/>
  <c r="AO17" i="1" a="1"/>
  <c r="AO17" i="1" s="1"/>
  <c r="AK18" i="1" a="1"/>
  <c r="AK18" i="1"/>
  <c r="AL18" i="1" a="1"/>
  <c r="AL18" i="1"/>
  <c r="AM18" i="1" a="1"/>
  <c r="AM18" i="1"/>
  <c r="AN18" i="1" a="1"/>
  <c r="AN18" i="1" s="1"/>
  <c r="AO18" i="1" a="1"/>
  <c r="AO18" i="1"/>
  <c r="AK19" i="1" a="1"/>
  <c r="AK19" i="1"/>
  <c r="AL19" i="1" a="1"/>
  <c r="AL19" i="1" s="1"/>
  <c r="AM19" i="1" a="1"/>
  <c r="AM19" i="1" s="1"/>
  <c r="AN19" i="1" a="1"/>
  <c r="AN19" i="1" s="1"/>
  <c r="AO19" i="1" a="1"/>
  <c r="AO19" i="1"/>
  <c r="AK20" i="1" a="1"/>
  <c r="AK20" i="1"/>
  <c r="AL20" i="1" a="1"/>
  <c r="AL20" i="1" s="1"/>
  <c r="AM20" i="1" a="1"/>
  <c r="AM20" i="1" s="1"/>
  <c r="AN20" i="1" a="1"/>
  <c r="AN20" i="1"/>
  <c r="AO20" i="1" a="1"/>
  <c r="AO20" i="1"/>
  <c r="AK21" i="1" a="1"/>
  <c r="AK21" i="1" s="1"/>
  <c r="AL21" i="1" a="1"/>
  <c r="AL21" i="1"/>
  <c r="AM21" i="1" a="1"/>
  <c r="AM21" i="1" s="1"/>
  <c r="AN21" i="1" a="1"/>
  <c r="AN21" i="1"/>
  <c r="AO21" i="1" a="1"/>
  <c r="AO21" i="1" s="1"/>
  <c r="AK22" i="1" a="1"/>
  <c r="AK22" i="1" s="1"/>
  <c r="AL22" i="1" a="1"/>
  <c r="AL22" i="1" s="1"/>
  <c r="AM22" i="1" a="1"/>
  <c r="AM22" i="1"/>
  <c r="AN22" i="1" a="1"/>
  <c r="AN22" i="1" s="1"/>
  <c r="AO22" i="1" a="1"/>
  <c r="AO22" i="1" s="1"/>
  <c r="AK23" i="1" a="1"/>
  <c r="AK23" i="1"/>
  <c r="AL23" i="1" a="1"/>
  <c r="AL23" i="1" s="1"/>
  <c r="AM23" i="1" a="1"/>
  <c r="AM23" i="1" s="1"/>
  <c r="AN23" i="1" a="1"/>
  <c r="AN23" i="1"/>
  <c r="AO23" i="1" a="1"/>
  <c r="AO23" i="1" s="1"/>
  <c r="AK24" i="1" a="1"/>
  <c r="AK24" i="1" s="1"/>
  <c r="AL24" i="1" a="1"/>
  <c r="AL24" i="1" s="1"/>
  <c r="AM24" i="1" a="1"/>
  <c r="AM24" i="1"/>
  <c r="AN24" i="1" a="1"/>
  <c r="AN24" i="1" s="1"/>
  <c r="AO24" i="1" a="1"/>
  <c r="AO24" i="1"/>
  <c r="AK25" i="1" a="1"/>
  <c r="AK25" i="1" s="1"/>
  <c r="AL25" i="1" a="1"/>
  <c r="AL25" i="1"/>
  <c r="AM25" i="1" a="1"/>
  <c r="AM25" i="1"/>
  <c r="AN25" i="1" a="1"/>
  <c r="AN25" i="1" s="1"/>
  <c r="AO25" i="1" a="1"/>
  <c r="AO25" i="1" s="1"/>
  <c r="AK26" i="1" a="1"/>
  <c r="AK26" i="1" s="1"/>
  <c r="AL26" i="1" a="1"/>
  <c r="AL26" i="1"/>
  <c r="AM26" i="1" a="1"/>
  <c r="AM26" i="1" s="1"/>
  <c r="AN26" i="1" a="1"/>
  <c r="AN26" i="1" s="1"/>
  <c r="AO26" i="1" a="1"/>
  <c r="AO26" i="1" s="1"/>
  <c r="AK27" i="1" a="1"/>
  <c r="AK27" i="1"/>
  <c r="AL27" i="1" a="1"/>
  <c r="AL27" i="1"/>
  <c r="AM27" i="1" a="1"/>
  <c r="AM27" i="1" s="1"/>
  <c r="AN27" i="1" a="1"/>
  <c r="AN27" i="1"/>
  <c r="AO27" i="1" a="1"/>
  <c r="AO27" i="1" s="1"/>
  <c r="AK28" i="1" a="1"/>
  <c r="AK28" i="1"/>
  <c r="AL28" i="1" a="1"/>
  <c r="AL28" i="1" s="1"/>
  <c r="AM28" i="1" a="1"/>
  <c r="AM28" i="1" s="1"/>
  <c r="AN28" i="1" a="1"/>
  <c r="AN28" i="1" s="1"/>
  <c r="AO28" i="1" a="1"/>
  <c r="AO28" i="1"/>
  <c r="AK29" i="1" a="1"/>
  <c r="AK29" i="1" s="1"/>
  <c r="AL29" i="1" a="1"/>
  <c r="AL29" i="1" s="1"/>
  <c r="AM29" i="1" a="1"/>
  <c r="AM29" i="1"/>
  <c r="AN29" i="1" a="1"/>
  <c r="AN29" i="1" s="1"/>
  <c r="AO29" i="1" a="1"/>
  <c r="AO29" i="1" s="1"/>
  <c r="AK30" i="1" a="1"/>
  <c r="AK30" i="1"/>
  <c r="AL30" i="1" a="1"/>
  <c r="AL30" i="1" s="1"/>
  <c r="AM30" i="1" a="1"/>
  <c r="AM30" i="1" s="1"/>
  <c r="AN30" i="1" a="1"/>
  <c r="AN30" i="1" s="1"/>
  <c r="AO30" i="1" a="1"/>
  <c r="AO30" i="1"/>
  <c r="AK31" i="1" a="1"/>
  <c r="AK31" i="1" s="1"/>
  <c r="AL31" i="1" a="1"/>
  <c r="AL31" i="1"/>
  <c r="AM31" i="1" a="1"/>
  <c r="AM31" i="1" s="1"/>
  <c r="AN31" i="1" a="1"/>
  <c r="AN31" i="1"/>
  <c r="AO31" i="1" a="1"/>
  <c r="AO31" i="1"/>
  <c r="AK32" i="1" a="1"/>
  <c r="AK32" i="1" s="1"/>
  <c r="AL32" i="1" a="1"/>
  <c r="AL32" i="1" s="1"/>
  <c r="AM32" i="1" a="1"/>
  <c r="AM32" i="1" s="1"/>
  <c r="AN32" i="1" a="1"/>
  <c r="AN32" i="1"/>
  <c r="AO32" i="1" a="1"/>
  <c r="AO32" i="1"/>
  <c r="AK33" i="1" a="1"/>
  <c r="AK33" i="1" s="1"/>
  <c r="AL33" i="1" a="1"/>
  <c r="AL33" i="1" s="1"/>
  <c r="AM33" i="1" a="1"/>
  <c r="AM33" i="1"/>
  <c r="AN33" i="1" a="1"/>
  <c r="AN33" i="1"/>
  <c r="AO33" i="1" a="1"/>
  <c r="AO33" i="1" s="1"/>
  <c r="AK34" i="1" a="1"/>
  <c r="AK34" i="1"/>
  <c r="AL34" i="1" a="1"/>
  <c r="AL34" i="1" s="1"/>
  <c r="AM34" i="1" a="1"/>
  <c r="AM34" i="1"/>
  <c r="AN34" i="1" a="1"/>
  <c r="AN34" i="1" s="1"/>
  <c r="AO34" i="1" a="1"/>
  <c r="AO34" i="1" s="1"/>
  <c r="AK35" i="1" a="1"/>
  <c r="AK35" i="1" s="1"/>
  <c r="AL35" i="1" a="1"/>
  <c r="AL35" i="1"/>
  <c r="AM35" i="1" a="1"/>
  <c r="AM35" i="1" s="1"/>
  <c r="AN35" i="1" a="1"/>
  <c r="AN35" i="1"/>
  <c r="AO35" i="1" a="1"/>
  <c r="AO35" i="1"/>
  <c r="AK36" i="1" a="1"/>
  <c r="AK36" i="1" s="1"/>
  <c r="AL36" i="1" a="1"/>
  <c r="AL36" i="1" s="1"/>
  <c r="AM36" i="1" a="1"/>
  <c r="AM36" i="1"/>
  <c r="AN36" i="1" a="1"/>
  <c r="AN36" i="1" s="1"/>
  <c r="AO36" i="1" a="1"/>
  <c r="AO36" i="1" s="1"/>
  <c r="AK37" i="1" a="1"/>
  <c r="AK37" i="1" s="1"/>
  <c r="AL37" i="1" a="1"/>
  <c r="AL37" i="1"/>
  <c r="AM37" i="1" a="1"/>
  <c r="AM37" i="1" s="1"/>
  <c r="AN37" i="1" a="1"/>
  <c r="AN37" i="1"/>
  <c r="AO37" i="1" a="1"/>
  <c r="AO37" i="1" s="1"/>
  <c r="AK38" i="1" a="1"/>
  <c r="AK38" i="1"/>
  <c r="AL38" i="1" a="1"/>
  <c r="AL38" i="1"/>
  <c r="AM38" i="1" a="1"/>
  <c r="AM38" i="1" s="1"/>
  <c r="AN38" i="1" a="1"/>
  <c r="AN38" i="1" s="1"/>
  <c r="AO38" i="1" a="1"/>
  <c r="AO38" i="1" s="1"/>
  <c r="AK39" i="1" a="1"/>
  <c r="AK39" i="1"/>
  <c r="AL39" i="1" a="1"/>
  <c r="AL39" i="1" s="1"/>
  <c r="AM39" i="1" a="1"/>
  <c r="AM39" i="1" s="1"/>
  <c r="AN39" i="1" a="1"/>
  <c r="AN39" i="1" s="1"/>
  <c r="AO39" i="1" a="1"/>
  <c r="AO39" i="1"/>
  <c r="AK40" i="1" a="1"/>
  <c r="AK40" i="1"/>
  <c r="AL40" i="1" a="1"/>
  <c r="AL40" i="1" s="1"/>
  <c r="AM40" i="1" a="1"/>
  <c r="AM40" i="1"/>
  <c r="AN40" i="1" a="1"/>
  <c r="AN40" i="1" s="1"/>
  <c r="AO40" i="1" a="1"/>
  <c r="AO40" i="1"/>
  <c r="AK41" i="1" a="1"/>
  <c r="AK41" i="1" s="1"/>
  <c r="AL41" i="1" a="1"/>
  <c r="AL41" i="1" s="1"/>
  <c r="AM41" i="1" a="1"/>
  <c r="AM41" i="1" s="1"/>
  <c r="AN41" i="1" a="1"/>
  <c r="AN41" i="1"/>
  <c r="AO41" i="1" a="1"/>
  <c r="AO41" i="1" s="1"/>
  <c r="AK42" i="1" a="1"/>
  <c r="AK42" i="1" s="1"/>
  <c r="AL42" i="1" a="1"/>
  <c r="AL42" i="1"/>
  <c r="AM42" i="1" a="1"/>
  <c r="AM42" i="1" s="1"/>
  <c r="AN42" i="1" a="1"/>
  <c r="AN42" i="1" s="1"/>
  <c r="AO42" i="1" a="1"/>
  <c r="AO42" i="1"/>
  <c r="AK43" i="1" a="1"/>
  <c r="AK43" i="1" s="1"/>
  <c r="AL43" i="1" a="1"/>
  <c r="AL43" i="1" s="1"/>
  <c r="AM43" i="1" a="1"/>
  <c r="AM43" i="1" s="1"/>
  <c r="AN43" i="1" a="1"/>
  <c r="AN43" i="1"/>
  <c r="AO43" i="1" a="1"/>
  <c r="AO43" i="1"/>
  <c r="AK44" i="1" a="1"/>
  <c r="AK44" i="1"/>
  <c r="AL44" i="1" a="1"/>
  <c r="AL44" i="1" s="1"/>
  <c r="AM44" i="1" a="1"/>
  <c r="AM44" i="1"/>
  <c r="AN44" i="1" a="1"/>
  <c r="AN44" i="1"/>
  <c r="AO44" i="1" a="1"/>
  <c r="AO44" i="1" s="1"/>
  <c r="AK45" i="1" a="1"/>
  <c r="AK45" i="1" s="1"/>
  <c r="AL45" i="1" a="1"/>
  <c r="AL45" i="1" s="1"/>
  <c r="AM45" i="1" a="1"/>
  <c r="AM45" i="1"/>
  <c r="AN45" i="1" a="1"/>
  <c r="AN45" i="1" s="1"/>
  <c r="AO45" i="1" a="1"/>
  <c r="AO45" i="1" s="1"/>
  <c r="AK46" i="1" a="1"/>
  <c r="AK46" i="1" s="1"/>
  <c r="AL46" i="1" a="1"/>
  <c r="AL46" i="1"/>
  <c r="AM46" i="1" a="1"/>
  <c r="AM46" i="1"/>
  <c r="AN46" i="1" a="1"/>
  <c r="AN46" i="1" s="1"/>
  <c r="AO46" i="1" a="1"/>
  <c r="AO46" i="1"/>
  <c r="AK47" i="1" a="1"/>
  <c r="AK47" i="1" s="1"/>
  <c r="AL47" i="1" a="1"/>
  <c r="AL47" i="1"/>
  <c r="AM47" i="1" a="1"/>
  <c r="AM47" i="1" s="1"/>
  <c r="AN47" i="1" a="1"/>
  <c r="AN47" i="1" s="1"/>
  <c r="AO47" i="1" a="1"/>
  <c r="AO47" i="1" s="1"/>
  <c r="AK48" i="1" a="1"/>
  <c r="AK48" i="1"/>
  <c r="AL48" i="1" a="1"/>
  <c r="AL48" i="1" s="1"/>
  <c r="AM48" i="1" a="1"/>
  <c r="AM48" i="1" s="1"/>
  <c r="AN48" i="1" a="1"/>
  <c r="AN48" i="1"/>
  <c r="AO48" i="1" a="1"/>
  <c r="AO48" i="1" s="1"/>
  <c r="AK49" i="1" a="1"/>
  <c r="AK49" i="1" s="1"/>
  <c r="AL49" i="1" a="1"/>
  <c r="AL49" i="1"/>
  <c r="AM49" i="1" a="1"/>
  <c r="AM49" i="1" s="1"/>
  <c r="AN49" i="1" a="1"/>
  <c r="AN49" i="1" s="1"/>
  <c r="AO49" i="1" a="1"/>
  <c r="AO49" i="1" s="1"/>
  <c r="AK50" i="1" a="1"/>
  <c r="AK50" i="1"/>
  <c r="AL50" i="1" a="1"/>
  <c r="AL50" i="1" s="1"/>
  <c r="AM50" i="1" a="1"/>
  <c r="AM50" i="1"/>
  <c r="AN50" i="1" a="1"/>
  <c r="AN50" i="1" s="1"/>
  <c r="AO50" i="1" a="1"/>
  <c r="AO50" i="1"/>
  <c r="AK51" i="1" a="1"/>
  <c r="AK51" i="1"/>
  <c r="AL51" i="1" a="1"/>
  <c r="AL51" i="1" s="1"/>
  <c r="AM51" i="1" a="1"/>
  <c r="AM51" i="1" s="1"/>
  <c r="AN51" i="1" a="1"/>
  <c r="AN51" i="1" s="1"/>
  <c r="AO51" i="1" a="1"/>
  <c r="AO51" i="1"/>
  <c r="AK52" i="1" a="1"/>
  <c r="AK52" i="1" s="1"/>
  <c r="AL52" i="1" a="1"/>
  <c r="AL52" i="1" s="1"/>
  <c r="AM52" i="1" a="1"/>
  <c r="AM52" i="1" s="1"/>
  <c r="AN52" i="1" a="1"/>
  <c r="AN52" i="1"/>
  <c r="AO52" i="1" a="1"/>
  <c r="AO52" i="1"/>
  <c r="AK53" i="1" a="1"/>
  <c r="AK53" i="1" s="1"/>
  <c r="AL53" i="1" a="1"/>
  <c r="AL53" i="1"/>
  <c r="AM53" i="1" a="1"/>
  <c r="AM53" i="1" s="1"/>
  <c r="AN53" i="1" a="1"/>
  <c r="AN53" i="1"/>
  <c r="AO53" i="1" a="1"/>
  <c r="AO53" i="1" s="1"/>
  <c r="AK54" i="1" a="1"/>
  <c r="AK54" i="1"/>
  <c r="AL54" i="1" a="1"/>
  <c r="AL54" i="1" s="1"/>
  <c r="AM54" i="1" a="1"/>
  <c r="AM54" i="1"/>
  <c r="AN54" i="1" a="1"/>
  <c r="AN54" i="1" s="1"/>
  <c r="AO54" i="1" a="1"/>
  <c r="AO54" i="1" s="1"/>
  <c r="AK55" i="1" a="1"/>
  <c r="AK55" i="1"/>
  <c r="AL55" i="1" a="1"/>
  <c r="AL55" i="1" s="1"/>
  <c r="AM55" i="1" a="1"/>
  <c r="AM55" i="1" s="1"/>
  <c r="AN55" i="1" a="1"/>
  <c r="AN55" i="1"/>
  <c r="AO55" i="1" a="1"/>
  <c r="AO55" i="1" s="1"/>
  <c r="AK56" i="1" a="1"/>
  <c r="AK56" i="1" s="1"/>
  <c r="AL56" i="1" a="1"/>
  <c r="AL56" i="1" s="1"/>
  <c r="AM56" i="1" a="1"/>
  <c r="AM56" i="1" s="1"/>
  <c r="AN56" i="1" a="1"/>
  <c r="AN56" i="1"/>
  <c r="AO56" i="1" a="1"/>
  <c r="AO56" i="1" s="1"/>
  <c r="AK57" i="1" a="1"/>
  <c r="AK57" i="1" s="1"/>
  <c r="AL57" i="1" a="1"/>
  <c r="AL57" i="1"/>
  <c r="AM57" i="1" a="1"/>
  <c r="AM57" i="1" s="1"/>
  <c r="AN57" i="1" a="1"/>
  <c r="AN57" i="1" s="1"/>
  <c r="AO57" i="1" a="1"/>
  <c r="AO57" i="1" s="1"/>
  <c r="AK58" i="1" a="1"/>
  <c r="AK58" i="1" s="1"/>
  <c r="AL58" i="1" a="1"/>
  <c r="AL58" i="1" s="1"/>
  <c r="AM58" i="1" a="1"/>
  <c r="AM58" i="1" s="1"/>
  <c r="AN58" i="1" a="1"/>
  <c r="AN58" i="1" s="1"/>
  <c r="AO58" i="1" a="1"/>
  <c r="AO58" i="1" s="1"/>
  <c r="AK59" i="1" a="1"/>
  <c r="AK59" i="1"/>
  <c r="AL59" i="1" a="1"/>
  <c r="AL59" i="1" s="1"/>
  <c r="AM59" i="1" a="1"/>
  <c r="AM59" i="1" s="1"/>
  <c r="AN59" i="1" a="1"/>
  <c r="AN59" i="1"/>
  <c r="AO59" i="1" a="1"/>
  <c r="AO59" i="1" s="1"/>
  <c r="AK60" i="1" a="1"/>
  <c r="AK60" i="1" s="1"/>
  <c r="AL60" i="1" a="1"/>
  <c r="AL60" i="1" s="1"/>
  <c r="AM60" i="1" a="1"/>
  <c r="AM60" i="1"/>
  <c r="AN60" i="1" a="1"/>
  <c r="AN60" i="1" s="1"/>
  <c r="AO60" i="1" a="1"/>
  <c r="AO60" i="1"/>
  <c r="AK61" i="1" a="1"/>
  <c r="AK61" i="1" s="1"/>
  <c r="AL61" i="1" a="1"/>
  <c r="AL61" i="1"/>
  <c r="AM61" i="1" a="1"/>
  <c r="AM61" i="1" s="1"/>
  <c r="AN61" i="1" a="1"/>
  <c r="AN61" i="1" s="1"/>
  <c r="AO61" i="1" a="1"/>
  <c r="AO61" i="1" s="1"/>
  <c r="AK62" i="1" a="1"/>
  <c r="AK62" i="1" s="1"/>
  <c r="AL62" i="1" a="1"/>
  <c r="AL62" i="1"/>
  <c r="AM62" i="1" a="1"/>
  <c r="AM62" i="1" s="1"/>
  <c r="AN62" i="1" a="1"/>
  <c r="AN62" i="1" s="1"/>
  <c r="AO62" i="1" a="1"/>
  <c r="AO62" i="1"/>
  <c r="AK63" i="1" a="1"/>
  <c r="AK63" i="1" s="1"/>
  <c r="AL63" i="1" a="1"/>
  <c r="AL63" i="1"/>
  <c r="AM63" i="1" a="1"/>
  <c r="AM63" i="1" s="1"/>
  <c r="AN63" i="1" a="1"/>
  <c r="AN63" i="1"/>
  <c r="AO63" i="1" a="1"/>
  <c r="AO63" i="1" s="1"/>
  <c r="AK64" i="1" a="1"/>
  <c r="AK64" i="1" s="1"/>
  <c r="AL64" i="1" a="1"/>
  <c r="AL64" i="1" s="1"/>
  <c r="AM64" i="1" a="1"/>
  <c r="AM64" i="1" s="1"/>
  <c r="AN64" i="1" a="1"/>
  <c r="AN64" i="1" s="1"/>
  <c r="AO64" i="1" a="1"/>
  <c r="AO64" i="1" s="1"/>
  <c r="AK65" i="1" a="1"/>
  <c r="AK65" i="1" s="1"/>
  <c r="AL65" i="1" a="1"/>
  <c r="AL65" i="1" s="1"/>
  <c r="AM65" i="1" a="1"/>
  <c r="AM65" i="1"/>
  <c r="AN65" i="1" a="1"/>
  <c r="AN65" i="1" s="1"/>
  <c r="AO65" i="1" a="1"/>
  <c r="AO65" i="1" s="1"/>
  <c r="AK66" i="1" a="1"/>
  <c r="AK66" i="1" s="1"/>
  <c r="AL66" i="1" a="1"/>
  <c r="AL66" i="1" s="1"/>
  <c r="AM66" i="1" a="1"/>
  <c r="AM66" i="1" s="1"/>
  <c r="AN66" i="1" a="1"/>
  <c r="AN66" i="1" s="1"/>
  <c r="AO66" i="1" a="1"/>
  <c r="AO66" i="1"/>
  <c r="AK67" i="1" a="1"/>
  <c r="AK67" i="1" s="1"/>
  <c r="AL67" i="1" a="1"/>
  <c r="AL67" i="1"/>
  <c r="AM67" i="1" a="1"/>
  <c r="AM67" i="1" s="1"/>
  <c r="AN67" i="1" a="1"/>
  <c r="AN67" i="1" s="1"/>
  <c r="AO67" i="1" a="1"/>
  <c r="AO67" i="1"/>
  <c r="AK68" i="1" a="1"/>
  <c r="AK68" i="1" s="1"/>
  <c r="AL68" i="1" a="1"/>
  <c r="AL68" i="1" s="1"/>
  <c r="AM68" i="1" a="1"/>
  <c r="AM68" i="1"/>
  <c r="AN68" i="1" a="1"/>
  <c r="AN68" i="1" s="1"/>
  <c r="AO68" i="1" a="1"/>
  <c r="AO68" i="1" s="1"/>
  <c r="AK69" i="1" a="1"/>
  <c r="AK69" i="1" s="1"/>
  <c r="AL69" i="1" a="1"/>
  <c r="AL69" i="1" s="1"/>
  <c r="AM69" i="1" a="1"/>
  <c r="AM69" i="1"/>
  <c r="AN69" i="1" a="1"/>
  <c r="AN69" i="1" s="1"/>
  <c r="AO69" i="1" a="1"/>
  <c r="AO69" i="1" s="1"/>
  <c r="AK70" i="1" a="1"/>
  <c r="AK70" i="1"/>
  <c r="AL70" i="1" a="1"/>
  <c r="AL70" i="1" s="1"/>
  <c r="AM70" i="1" a="1"/>
  <c r="AM70" i="1" s="1"/>
  <c r="AN70" i="1" a="1"/>
  <c r="AN70" i="1" s="1"/>
  <c r="AO70" i="1" a="1"/>
  <c r="AO70" i="1" s="1"/>
  <c r="AK71" i="1" a="1"/>
  <c r="AK71" i="1" s="1"/>
  <c r="AL71" i="1" a="1"/>
  <c r="AL71" i="1" s="1"/>
  <c r="AM71" i="1" a="1"/>
  <c r="AM71" i="1" s="1"/>
  <c r="AN71" i="1" a="1"/>
  <c r="AN71" i="1" s="1"/>
  <c r="AO71" i="1" a="1"/>
  <c r="AO71" i="1"/>
  <c r="AK72" i="1" a="1"/>
  <c r="AK72" i="1" s="1"/>
  <c r="AL72" i="1" a="1"/>
  <c r="AL72" i="1" s="1"/>
  <c r="AM72" i="1" a="1"/>
  <c r="AM72" i="1" s="1"/>
  <c r="AN72" i="1" a="1"/>
  <c r="AN72" i="1"/>
  <c r="AO72" i="1" a="1"/>
  <c r="AO72" i="1"/>
  <c r="AK73" i="1" a="1"/>
  <c r="AK73" i="1" s="1"/>
  <c r="AL73" i="1" a="1"/>
  <c r="AL73" i="1" s="1"/>
  <c r="AM73" i="1" a="1"/>
  <c r="AM73" i="1"/>
  <c r="AN73" i="1" a="1"/>
  <c r="AN73" i="1" s="1"/>
  <c r="AO73" i="1" a="1"/>
  <c r="AO73" i="1" s="1"/>
  <c r="AK74" i="1" a="1"/>
  <c r="AK74" i="1" s="1"/>
  <c r="AL74" i="1" a="1"/>
  <c r="AL74" i="1"/>
  <c r="AM74" i="1" a="1"/>
  <c r="AM74" i="1" s="1"/>
  <c r="AN74" i="1" a="1"/>
  <c r="AN74" i="1"/>
  <c r="AO74" i="1" a="1"/>
  <c r="AO74" i="1" s="1"/>
  <c r="AK75" i="1" a="1"/>
  <c r="AK75" i="1" s="1"/>
  <c r="AL75" i="1" a="1"/>
  <c r="AL75" i="1" s="1"/>
  <c r="AM75" i="1" a="1"/>
  <c r="AM75" i="1" s="1"/>
  <c r="AN75" i="1" a="1"/>
  <c r="AN75" i="1" s="1"/>
  <c r="AO75" i="1" a="1"/>
  <c r="AO75" i="1" s="1"/>
  <c r="AK76" i="1" a="1"/>
  <c r="AK76" i="1"/>
  <c r="AL76" i="1" a="1"/>
  <c r="AL76" i="1" s="1"/>
  <c r="AM76" i="1" a="1"/>
  <c r="AM76" i="1" s="1"/>
  <c r="AN76" i="1" a="1"/>
  <c r="AN76" i="1" s="1"/>
  <c r="AO76" i="1" a="1"/>
  <c r="AO76" i="1" s="1"/>
  <c r="AK77" i="1" a="1"/>
  <c r="AK77" i="1" s="1"/>
  <c r="AL77" i="1" a="1"/>
  <c r="AL77" i="1" s="1"/>
  <c r="AM77" i="1" a="1"/>
  <c r="AM77" i="1"/>
  <c r="AN77" i="1" a="1"/>
  <c r="AN77" i="1" s="1"/>
  <c r="AO77" i="1" a="1"/>
  <c r="AO77" i="1"/>
  <c r="AK78" i="1" a="1"/>
  <c r="AK78" i="1" s="1"/>
  <c r="AL78" i="1" a="1"/>
  <c r="AL78" i="1" s="1"/>
  <c r="AM78" i="1" a="1"/>
  <c r="AM78" i="1" s="1"/>
  <c r="AN78" i="1" a="1"/>
  <c r="AN78" i="1" s="1"/>
  <c r="AO78" i="1" a="1"/>
  <c r="AO78" i="1" s="1"/>
  <c r="AK79" i="1" a="1"/>
  <c r="AK79" i="1" s="1"/>
  <c r="AL79" i="1" a="1"/>
  <c r="AL79" i="1"/>
  <c r="AM79" i="1" a="1"/>
  <c r="AM79" i="1" s="1"/>
  <c r="AN79" i="1" a="1"/>
  <c r="AN79" i="1" s="1"/>
  <c r="AO79" i="1" a="1"/>
  <c r="AO79" i="1" s="1"/>
  <c r="AK80" i="1" a="1"/>
  <c r="AK80" i="1" s="1"/>
  <c r="AL80" i="1" a="1"/>
  <c r="AL80" i="1" s="1"/>
  <c r="AM80" i="1" a="1"/>
  <c r="AM80" i="1" s="1"/>
  <c r="AN80" i="1" a="1"/>
  <c r="AN80" i="1"/>
  <c r="AO80" i="1" a="1"/>
  <c r="AO80" i="1" s="1"/>
  <c r="AK81" i="1" a="1"/>
  <c r="AK81" i="1"/>
  <c r="AL81" i="1" a="1"/>
  <c r="AL81" i="1" s="1"/>
  <c r="AM81" i="1" a="1"/>
  <c r="AM81" i="1" s="1"/>
  <c r="AN81" i="1" a="1"/>
  <c r="AN81" i="1" s="1"/>
  <c r="AO81" i="1" a="1"/>
  <c r="AO81" i="1" s="1"/>
  <c r="AK82" i="1" a="1"/>
  <c r="AK82" i="1" s="1"/>
  <c r="AL82" i="1" a="1"/>
  <c r="AL82" i="1" s="1"/>
  <c r="AM82" i="1" a="1"/>
  <c r="AM82" i="1"/>
  <c r="AN82" i="1" a="1"/>
  <c r="AN82" i="1" s="1"/>
  <c r="AO82" i="1" a="1"/>
  <c r="AO82" i="1" s="1"/>
  <c r="AK83" i="1" a="1"/>
  <c r="AK83" i="1" s="1"/>
  <c r="AL83" i="1" a="1"/>
  <c r="AL83" i="1" s="1"/>
  <c r="AM83" i="1" a="1"/>
  <c r="AM83" i="1" s="1"/>
  <c r="AN83" i="1" a="1"/>
  <c r="AN83" i="1" s="1"/>
  <c r="AO83" i="1" a="1"/>
  <c r="AO83" i="1"/>
  <c r="AK84" i="1" a="1"/>
  <c r="AK84" i="1" s="1"/>
  <c r="AL84" i="1" a="1"/>
  <c r="AL84" i="1"/>
  <c r="AM84" i="1" a="1"/>
  <c r="AM84" i="1" s="1"/>
  <c r="AN84" i="1" a="1"/>
  <c r="AN84" i="1" s="1"/>
  <c r="AO84" i="1" a="1"/>
  <c r="AO84" i="1" s="1"/>
  <c r="AK85" i="1" a="1"/>
  <c r="AK85" i="1" s="1"/>
  <c r="AL85" i="1" a="1"/>
  <c r="AL85" i="1" s="1"/>
  <c r="AM85" i="1" a="1"/>
  <c r="AM85" i="1" s="1"/>
  <c r="AN85" i="1" a="1"/>
  <c r="AN85" i="1"/>
  <c r="AO85" i="1" a="1"/>
  <c r="AO85" i="1" s="1"/>
  <c r="AK86" i="1" a="1"/>
  <c r="AK86" i="1" s="1"/>
  <c r="AL86" i="1" a="1"/>
  <c r="AL86" i="1" s="1"/>
  <c r="AM86" i="1" a="1"/>
  <c r="AM86" i="1" s="1"/>
  <c r="AN86" i="1" a="1"/>
  <c r="AN86" i="1" s="1"/>
  <c r="AO86" i="1" a="1"/>
  <c r="AO86" i="1" s="1"/>
  <c r="AK87" i="1" a="1"/>
  <c r="AK87" i="1"/>
  <c r="AL87" i="1" a="1"/>
  <c r="AL87" i="1" s="1"/>
  <c r="AM87" i="1" a="1"/>
  <c r="AM87" i="1"/>
  <c r="AN87" i="1" a="1"/>
  <c r="AN87" i="1" s="1"/>
  <c r="AO87" i="1" a="1"/>
  <c r="AO87" i="1" s="1"/>
  <c r="AK88" i="1" a="1"/>
  <c r="AK88" i="1" s="1"/>
  <c r="AL88" i="1" a="1"/>
  <c r="AL88" i="1" s="1"/>
  <c r="AM88" i="1" a="1"/>
  <c r="AM88" i="1" s="1"/>
  <c r="AN88" i="1" a="1"/>
  <c r="AN88" i="1" s="1"/>
  <c r="AO88" i="1" a="1"/>
  <c r="AO88" i="1"/>
  <c r="AK89" i="1" a="1"/>
  <c r="AK89" i="1" s="1"/>
  <c r="AL89" i="1" a="1"/>
  <c r="AL89" i="1" s="1"/>
  <c r="AM89" i="1" a="1"/>
  <c r="AM89" i="1" s="1"/>
  <c r="AN89" i="1" a="1"/>
  <c r="AN89" i="1" s="1"/>
  <c r="AO89" i="1" a="1"/>
  <c r="AO89" i="1" s="1"/>
  <c r="AK90" i="1" a="1"/>
  <c r="AK90" i="1" s="1"/>
  <c r="AL90" i="1" a="1"/>
  <c r="AL90" i="1"/>
  <c r="AM90" i="1" a="1"/>
  <c r="AM90" i="1" s="1"/>
  <c r="AN90" i="1" a="1"/>
  <c r="AN90" i="1"/>
  <c r="AO90" i="1" a="1"/>
  <c r="AO90" i="1" s="1"/>
  <c r="AK91" i="1" a="1"/>
  <c r="AK91" i="1" s="1"/>
  <c r="AL91" i="1" a="1"/>
  <c r="AL91" i="1" s="1"/>
  <c r="AM91" i="1" a="1"/>
  <c r="AM91" i="1" s="1"/>
  <c r="AN91" i="1" a="1"/>
  <c r="AN91" i="1" s="1"/>
  <c r="AO91" i="1" a="1"/>
  <c r="AO91" i="1" s="1"/>
  <c r="AK92" i="1" a="1"/>
  <c r="AK92" i="1"/>
  <c r="AL92" i="1" a="1"/>
  <c r="AL92" i="1" s="1"/>
  <c r="AM92" i="1" a="1"/>
  <c r="AM92" i="1" s="1"/>
  <c r="AN92" i="1" a="1"/>
  <c r="AN92" i="1" s="1"/>
  <c r="AO92" i="1" a="1"/>
  <c r="AO92" i="1" s="1"/>
  <c r="AK93" i="1" a="1"/>
  <c r="AK93" i="1" s="1"/>
  <c r="AL93" i="1" a="1"/>
  <c r="AL93" i="1" s="1"/>
  <c r="AM93" i="1" a="1"/>
  <c r="AM93" i="1"/>
  <c r="AN93" i="1" a="1"/>
  <c r="AN93" i="1" s="1"/>
  <c r="AO93" i="1" a="1"/>
  <c r="AO93" i="1"/>
  <c r="AK94" i="1" a="1"/>
  <c r="AK94" i="1" s="1"/>
  <c r="AL94" i="1" a="1"/>
  <c r="AL94" i="1" s="1"/>
  <c r="AM94" i="1" a="1"/>
  <c r="AM94" i="1" s="1"/>
  <c r="AN94" i="1" a="1"/>
  <c r="AN94" i="1" s="1"/>
  <c r="AO94" i="1" a="1"/>
  <c r="AO94" i="1" s="1"/>
  <c r="AK95" i="1" a="1"/>
  <c r="AK95" i="1" s="1"/>
  <c r="AL95" i="1" a="1"/>
  <c r="AL95" i="1"/>
  <c r="AM95" i="1" a="1"/>
  <c r="AM95" i="1" s="1"/>
  <c r="AN95" i="1" a="1"/>
  <c r="AN95" i="1" s="1"/>
  <c r="AO95" i="1" a="1"/>
  <c r="AO95" i="1" s="1"/>
  <c r="AK96" i="1" a="1"/>
  <c r="AK96" i="1" s="1"/>
  <c r="AL96" i="1" a="1"/>
  <c r="AL96" i="1" s="1"/>
  <c r="AM96" i="1" a="1"/>
  <c r="AM96" i="1" s="1"/>
  <c r="AN96" i="1" a="1"/>
  <c r="AN96" i="1"/>
  <c r="AO96" i="1" a="1"/>
  <c r="AO96" i="1" s="1"/>
  <c r="AK97" i="1" a="1"/>
  <c r="AK97" i="1"/>
  <c r="AL97" i="1" a="1"/>
  <c r="AL97" i="1" s="1"/>
  <c r="AM97" i="1" a="1"/>
  <c r="AM97" i="1" s="1"/>
  <c r="AN97" i="1" a="1"/>
  <c r="AN97" i="1" s="1"/>
  <c r="AO97" i="1" a="1"/>
  <c r="AO97" i="1" s="1"/>
  <c r="AK98" i="1" a="1"/>
  <c r="AK98" i="1" s="1"/>
  <c r="AL98" i="1" a="1"/>
  <c r="AL98" i="1" s="1"/>
  <c r="AM98" i="1" a="1"/>
  <c r="AM98" i="1"/>
  <c r="AN98" i="1" a="1"/>
  <c r="AN98" i="1" s="1"/>
  <c r="AO98" i="1" a="1"/>
  <c r="AO98" i="1" s="1"/>
  <c r="AK99" i="1" a="1"/>
  <c r="AK99" i="1" s="1"/>
  <c r="AL99" i="1" a="1"/>
  <c r="AL99" i="1" s="1"/>
  <c r="AM99" i="1" a="1"/>
  <c r="AM99" i="1" s="1"/>
  <c r="AN99" i="1" a="1"/>
  <c r="AN99" i="1" s="1"/>
  <c r="AO99" i="1" a="1"/>
  <c r="AO99" i="1"/>
  <c r="AK100" i="1" a="1"/>
  <c r="AK100" i="1" s="1"/>
  <c r="AL100" i="1" a="1"/>
  <c r="AL100" i="1"/>
  <c r="AM100" i="1" a="1"/>
  <c r="AM100" i="1" s="1"/>
  <c r="AN100" i="1" a="1"/>
  <c r="AN100" i="1" s="1"/>
  <c r="AO100" i="1" a="1"/>
  <c r="AO100" i="1" s="1"/>
  <c r="AK101" i="1" a="1"/>
  <c r="AK101" i="1" s="1"/>
  <c r="AL101" i="1" a="1"/>
  <c r="AL101" i="1" s="1"/>
  <c r="AM101" i="1" a="1"/>
  <c r="AM101" i="1" s="1"/>
  <c r="AN101" i="1" a="1"/>
  <c r="AN101" i="1"/>
  <c r="AO101" i="1" a="1"/>
  <c r="AO101" i="1" s="1"/>
  <c r="AK102" i="1" a="1"/>
  <c r="AK102" i="1" s="1"/>
  <c r="AL102" i="1" a="1"/>
  <c r="AL102" i="1" s="1"/>
  <c r="AM102" i="1" a="1"/>
  <c r="AM102" i="1" s="1"/>
  <c r="AN102" i="1" a="1"/>
  <c r="AN102" i="1" s="1"/>
  <c r="AO102" i="1" a="1"/>
  <c r="AO102" i="1" s="1"/>
  <c r="AK103" i="1" a="1"/>
  <c r="AK103" i="1"/>
  <c r="AL103" i="1" a="1"/>
  <c r="AL103" i="1" s="1"/>
  <c r="AM103" i="1" a="1"/>
  <c r="AM103" i="1"/>
  <c r="AN103" i="1" a="1"/>
  <c r="AN103" i="1" s="1"/>
  <c r="AO103" i="1" a="1"/>
  <c r="AO103" i="1" s="1"/>
  <c r="AK104" i="1" a="1"/>
  <c r="AK104" i="1" s="1"/>
  <c r="AL104" i="1" a="1"/>
  <c r="AL104" i="1" s="1"/>
  <c r="AM104" i="1" a="1"/>
  <c r="AM104" i="1" s="1"/>
  <c r="AN104" i="1" a="1"/>
  <c r="AN104" i="1" s="1"/>
  <c r="AO104" i="1" a="1"/>
  <c r="AO104" i="1"/>
  <c r="AK105" i="1" a="1"/>
  <c r="AK105" i="1" s="1"/>
  <c r="AL105" i="1" a="1"/>
  <c r="AL105" i="1" s="1"/>
  <c r="AM105" i="1" a="1"/>
  <c r="AM105" i="1" s="1"/>
  <c r="AN105" i="1" a="1"/>
  <c r="AN105" i="1" s="1"/>
  <c r="AO105" i="1" a="1"/>
  <c r="AO105" i="1" s="1"/>
  <c r="AK106" i="1" a="1"/>
  <c r="AK106" i="1" s="1"/>
  <c r="AL106" i="1" a="1"/>
  <c r="AL106" i="1"/>
  <c r="AM106" i="1" a="1"/>
  <c r="AM106" i="1" s="1"/>
  <c r="AN106" i="1" a="1"/>
  <c r="AN106" i="1"/>
  <c r="AO106" i="1" a="1"/>
  <c r="AO106" i="1" s="1"/>
  <c r="AK107" i="1" a="1"/>
  <c r="AK107" i="1" s="1"/>
  <c r="AL107" i="1" a="1"/>
  <c r="AL107" i="1" s="1"/>
  <c r="AM107" i="1" a="1"/>
  <c r="AM107" i="1" s="1"/>
  <c r="AN107" i="1" a="1"/>
  <c r="AN107" i="1" s="1"/>
  <c r="AO107" i="1" a="1"/>
  <c r="AO107" i="1" s="1"/>
  <c r="AK108" i="1" a="1"/>
  <c r="AK108" i="1"/>
  <c r="AL108" i="1" a="1"/>
  <c r="AL108" i="1" s="1"/>
  <c r="AM108" i="1" a="1"/>
  <c r="AM108" i="1" s="1"/>
  <c r="AN108" i="1" a="1"/>
  <c r="AN108" i="1" s="1"/>
  <c r="AO108" i="1" a="1"/>
  <c r="AO108" i="1" s="1"/>
  <c r="AK109" i="1" a="1"/>
  <c r="AK109" i="1" s="1"/>
  <c r="AL109" i="1" a="1"/>
  <c r="AL109" i="1" s="1"/>
  <c r="AM109" i="1" a="1"/>
  <c r="AM109" i="1"/>
  <c r="AN109" i="1" a="1"/>
  <c r="AN109" i="1" s="1"/>
  <c r="AO109" i="1" a="1"/>
  <c r="AO109" i="1"/>
  <c r="AK110" i="1" a="1"/>
  <c r="AK110" i="1" s="1"/>
  <c r="AL110" i="1" a="1"/>
  <c r="AL110" i="1" s="1"/>
  <c r="AM110" i="1" a="1"/>
  <c r="AM110" i="1" s="1"/>
  <c r="AN110" i="1" a="1"/>
  <c r="AN110" i="1" s="1"/>
  <c r="AO110" i="1" a="1"/>
  <c r="AO110" i="1" s="1"/>
  <c r="AK111" i="1" a="1"/>
  <c r="AK111" i="1" s="1"/>
  <c r="AL111" i="1" a="1"/>
  <c r="AL111" i="1"/>
  <c r="AM111" i="1" a="1"/>
  <c r="AM111" i="1" s="1"/>
  <c r="AN111" i="1" a="1"/>
  <c r="AN111" i="1" s="1"/>
  <c r="AO111" i="1" a="1"/>
  <c r="AO111" i="1" s="1"/>
  <c r="AK112" i="1" a="1"/>
  <c r="AK112" i="1" s="1"/>
  <c r="AL112" i="1" a="1"/>
  <c r="AL112" i="1" s="1"/>
  <c r="AM112" i="1" a="1"/>
  <c r="AM112" i="1" s="1"/>
  <c r="AN112" i="1" a="1"/>
  <c r="AN112" i="1"/>
  <c r="AO112" i="1" a="1"/>
  <c r="AO112" i="1" s="1"/>
  <c r="AK113" i="1" a="1"/>
  <c r="AK113" i="1"/>
  <c r="AL113" i="1" a="1"/>
  <c r="AL113" i="1" s="1"/>
  <c r="AM113" i="1" a="1"/>
  <c r="AM113" i="1" s="1"/>
  <c r="AN113" i="1" a="1"/>
  <c r="AN113" i="1" s="1"/>
  <c r="AO113" i="1" a="1"/>
  <c r="AO113" i="1" s="1"/>
  <c r="AK114" i="1" a="1"/>
  <c r="AK114" i="1" s="1"/>
  <c r="AL114" i="1" a="1"/>
  <c r="AL114" i="1" s="1"/>
  <c r="AM114" i="1" a="1"/>
  <c r="AM114" i="1"/>
  <c r="AN114" i="1" a="1"/>
  <c r="AN114" i="1" s="1"/>
  <c r="AO114" i="1" a="1"/>
  <c r="AO114" i="1"/>
  <c r="AK115" i="1" a="1"/>
  <c r="AK115" i="1" s="1"/>
  <c r="AL115" i="1" a="1"/>
  <c r="AL115" i="1"/>
  <c r="AM115" i="1" a="1"/>
  <c r="AM115" i="1" s="1"/>
  <c r="AN115" i="1" a="1"/>
  <c r="AN115" i="1"/>
  <c r="AO115" i="1" a="1"/>
  <c r="AO115" i="1" s="1"/>
  <c r="AK116" i="1" a="1"/>
  <c r="AK116" i="1"/>
  <c r="AL116" i="1" a="1"/>
  <c r="AL116" i="1" s="1"/>
  <c r="AM116" i="1" a="1"/>
  <c r="AM116" i="1"/>
  <c r="AN116" i="1" a="1"/>
  <c r="AN116" i="1" s="1"/>
  <c r="AO116" i="1" a="1"/>
  <c r="AO116" i="1"/>
  <c r="AK117" i="1" a="1"/>
  <c r="AK117" i="1" s="1"/>
  <c r="AL117" i="1" a="1"/>
  <c r="AL117" i="1"/>
  <c r="AM117" i="1" a="1"/>
  <c r="AM117" i="1" s="1"/>
  <c r="AN117" i="1" a="1"/>
  <c r="AN117" i="1"/>
  <c r="AO117" i="1" a="1"/>
  <c r="AO117" i="1" s="1"/>
  <c r="AK118" i="1" a="1"/>
  <c r="AK118" i="1"/>
  <c r="AL118" i="1" a="1"/>
  <c r="AL118" i="1" s="1"/>
  <c r="AM118" i="1" a="1"/>
  <c r="AM118" i="1"/>
  <c r="AN118" i="1" a="1"/>
  <c r="AN118" i="1" s="1"/>
  <c r="AO118" i="1" a="1"/>
  <c r="AO118" i="1"/>
  <c r="AK119" i="1" a="1"/>
  <c r="AK119" i="1" s="1"/>
  <c r="AL119" i="1" a="1"/>
  <c r="AL119" i="1"/>
  <c r="AM119" i="1" a="1"/>
  <c r="AM119" i="1" s="1"/>
  <c r="AN119" i="1" a="1"/>
  <c r="AN119" i="1"/>
  <c r="AO119" i="1" a="1"/>
  <c r="AO119" i="1" s="1"/>
  <c r="AK120" i="1" a="1"/>
  <c r="AK120" i="1"/>
  <c r="AL120" i="1" a="1"/>
  <c r="AL120" i="1" s="1"/>
  <c r="AM120" i="1" a="1"/>
  <c r="AM120" i="1"/>
  <c r="AN120" i="1" a="1"/>
  <c r="AN120" i="1" s="1"/>
  <c r="AO120" i="1" a="1"/>
  <c r="AO120" i="1"/>
  <c r="AK121" i="1" a="1"/>
  <c r="AK121" i="1" s="1"/>
  <c r="AL121" i="1" a="1"/>
  <c r="AL121" i="1"/>
  <c r="AM121" i="1" a="1"/>
  <c r="AM121" i="1" s="1"/>
  <c r="AN121" i="1" a="1"/>
  <c r="AN121" i="1"/>
  <c r="AO121" i="1" a="1"/>
  <c r="AO121" i="1" s="1"/>
  <c r="AK122" i="1" a="1"/>
  <c r="AK122" i="1"/>
  <c r="AL122" i="1" a="1"/>
  <c r="AL122" i="1" s="1"/>
  <c r="AM122" i="1" a="1"/>
  <c r="AM122" i="1"/>
  <c r="AN122" i="1" a="1"/>
  <c r="AN122" i="1" s="1"/>
  <c r="AO122" i="1" a="1"/>
  <c r="AO122" i="1"/>
  <c r="AK123" i="1" a="1"/>
  <c r="AK123" i="1" s="1"/>
  <c r="AL123" i="1" a="1"/>
  <c r="AL123" i="1"/>
  <c r="AM123" i="1" a="1"/>
  <c r="AM123" i="1" s="1"/>
  <c r="AN123" i="1" a="1"/>
  <c r="AN123" i="1"/>
  <c r="AO123" i="1" a="1"/>
  <c r="AO123" i="1" s="1"/>
  <c r="AK124" i="1" a="1"/>
  <c r="AK124" i="1"/>
  <c r="AL124" i="1" a="1"/>
  <c r="AL124" i="1" s="1"/>
  <c r="AM124" i="1" a="1"/>
  <c r="AM124" i="1"/>
  <c r="AN124" i="1" a="1"/>
  <c r="AN124" i="1" s="1"/>
  <c r="AO124" i="1" a="1"/>
  <c r="AO124" i="1"/>
  <c r="AK125" i="1" a="1"/>
  <c r="AK125" i="1" s="1"/>
  <c r="AL125" i="1" a="1"/>
  <c r="AL125" i="1"/>
  <c r="AM125" i="1" a="1"/>
  <c r="AM125" i="1" s="1"/>
  <c r="AN125" i="1" a="1"/>
  <c r="AN125" i="1"/>
  <c r="AO125" i="1" a="1"/>
  <c r="AO125" i="1" s="1"/>
  <c r="AK126" i="1" a="1"/>
  <c r="AK126" i="1"/>
  <c r="AL126" i="1" a="1"/>
  <c r="AL126" i="1" s="1"/>
  <c r="AM126" i="1" a="1"/>
  <c r="AM126" i="1"/>
  <c r="AN126" i="1" a="1"/>
  <c r="AN126" i="1" s="1"/>
  <c r="AO126" i="1" a="1"/>
  <c r="AO126" i="1"/>
  <c r="AK127" i="1" a="1"/>
  <c r="AK127" i="1" s="1"/>
  <c r="AL127" i="1" a="1"/>
  <c r="AL127" i="1"/>
  <c r="AM127" i="1" a="1"/>
  <c r="AM127" i="1" s="1"/>
  <c r="AN127" i="1" a="1"/>
  <c r="AN127" i="1"/>
  <c r="AO127" i="1" a="1"/>
  <c r="AO127" i="1" s="1"/>
  <c r="AK128" i="1" a="1"/>
  <c r="AK128" i="1"/>
  <c r="AL128" i="1" a="1"/>
  <c r="AL128" i="1" s="1"/>
  <c r="AM128" i="1" a="1"/>
  <c r="AM128" i="1"/>
  <c r="AN128" i="1" a="1"/>
  <c r="AN128" i="1" s="1"/>
  <c r="AO128" i="1" a="1"/>
  <c r="AO128" i="1"/>
  <c r="AK129" i="1" a="1"/>
  <c r="AK129" i="1" s="1"/>
  <c r="AL129" i="1" a="1"/>
  <c r="AL129" i="1"/>
  <c r="AM129" i="1" a="1"/>
  <c r="AM129" i="1" s="1"/>
  <c r="AN129" i="1" a="1"/>
  <c r="AN129" i="1"/>
  <c r="AO129" i="1" a="1"/>
  <c r="AO129" i="1" s="1"/>
  <c r="AK130" i="1" a="1"/>
  <c r="AK130" i="1" s="1"/>
  <c r="AL130" i="1" a="1"/>
  <c r="AL130" i="1" s="1"/>
  <c r="AM130" i="1" a="1"/>
  <c r="AM130" i="1"/>
  <c r="AN130" i="1" a="1"/>
  <c r="AN130" i="1" s="1"/>
  <c r="AO130" i="1" a="1"/>
  <c r="AO130" i="1" s="1"/>
  <c r="AK131" i="1" a="1"/>
  <c r="AK131" i="1" s="1"/>
  <c r="AL131" i="1" a="1"/>
  <c r="AL131" i="1"/>
  <c r="AM131" i="1" a="1"/>
  <c r="AM131" i="1" s="1"/>
  <c r="AN131" i="1" a="1"/>
  <c r="AN131" i="1" s="1"/>
  <c r="AO131" i="1" a="1"/>
  <c r="AO131" i="1" s="1"/>
  <c r="AK132" i="1" a="1"/>
  <c r="AK132" i="1"/>
  <c r="AL132" i="1" a="1"/>
  <c r="AL132" i="1" s="1"/>
  <c r="AM132" i="1" a="1"/>
  <c r="AM132" i="1" s="1"/>
  <c r="AN132" i="1" a="1"/>
  <c r="AN132" i="1" s="1"/>
  <c r="AO132" i="1" a="1"/>
  <c r="AO132" i="1"/>
  <c r="AK133" i="1" a="1"/>
  <c r="AK133" i="1" s="1"/>
  <c r="AL133" i="1" a="1"/>
  <c r="AL133" i="1" s="1"/>
  <c r="AM133" i="1" a="1"/>
  <c r="AM133" i="1" s="1"/>
  <c r="AN133" i="1" a="1"/>
  <c r="AN133" i="1"/>
  <c r="AO133" i="1" a="1"/>
  <c r="AO133" i="1" s="1"/>
  <c r="AK134" i="1" a="1"/>
  <c r="AK134" i="1" s="1"/>
  <c r="AL134" i="1" a="1"/>
  <c r="AL134" i="1" s="1"/>
  <c r="AM134" i="1" a="1"/>
  <c r="AM134" i="1"/>
  <c r="AN134" i="1" a="1"/>
  <c r="AN134" i="1" s="1"/>
  <c r="AO134" i="1" a="1"/>
  <c r="AO134" i="1" s="1"/>
  <c r="AK135" i="1" a="1"/>
  <c r="AK135" i="1" s="1"/>
  <c r="AL135" i="1" a="1"/>
  <c r="AL135" i="1"/>
  <c r="AM135" i="1" a="1"/>
  <c r="AM135" i="1" s="1"/>
  <c r="AN135" i="1" a="1"/>
  <c r="AN135" i="1" s="1"/>
  <c r="AO135" i="1" a="1"/>
  <c r="AO135" i="1" s="1"/>
  <c r="AK136" i="1" a="1"/>
  <c r="AK136" i="1"/>
  <c r="AL136" i="1" a="1"/>
  <c r="AL136" i="1" s="1"/>
  <c r="AM136" i="1" a="1"/>
  <c r="AM136" i="1" s="1"/>
  <c r="AN136" i="1" a="1"/>
  <c r="AN136" i="1" s="1"/>
  <c r="AO136" i="1" a="1"/>
  <c r="AO136" i="1"/>
  <c r="AK137" i="1" a="1"/>
  <c r="AK137" i="1" s="1"/>
  <c r="AL137" i="1" a="1"/>
  <c r="AL137" i="1" s="1"/>
  <c r="AM137" i="1" a="1"/>
  <c r="AM137" i="1" s="1"/>
  <c r="AN137" i="1" a="1"/>
  <c r="AN137" i="1"/>
  <c r="AO137" i="1" a="1"/>
  <c r="AO137" i="1" s="1"/>
  <c r="AK138" i="1" a="1"/>
  <c r="AK138" i="1" s="1"/>
  <c r="AL138" i="1" a="1"/>
  <c r="AL138" i="1" s="1"/>
  <c r="AM138" i="1" a="1"/>
  <c r="AM138" i="1"/>
  <c r="AN138" i="1" a="1"/>
  <c r="AN138" i="1" s="1"/>
  <c r="AO138" i="1" a="1"/>
  <c r="AO138" i="1" s="1"/>
  <c r="AK139" i="1" a="1"/>
  <c r="AK139" i="1" s="1"/>
  <c r="AL139" i="1" a="1"/>
  <c r="AL139" i="1"/>
  <c r="AM139" i="1" a="1"/>
  <c r="AM139" i="1" s="1"/>
  <c r="AN139" i="1" a="1"/>
  <c r="AN139" i="1" s="1"/>
  <c r="AO139" i="1" a="1"/>
  <c r="AO139" i="1" s="1"/>
  <c r="AK140" i="1" a="1"/>
  <c r="AK140" i="1"/>
  <c r="AL140" i="1" a="1"/>
  <c r="AL140" i="1" s="1"/>
  <c r="AM140" i="1" a="1"/>
  <c r="AM140" i="1" s="1"/>
  <c r="AN140" i="1" a="1"/>
  <c r="AN140" i="1" s="1"/>
  <c r="AO140" i="1" a="1"/>
  <c r="AO140" i="1"/>
  <c r="AK141" i="1" a="1"/>
  <c r="AK141" i="1" s="1"/>
  <c r="AL141" i="1" a="1"/>
  <c r="AL141" i="1" s="1"/>
  <c r="AM141" i="1" a="1"/>
  <c r="AM141" i="1" s="1"/>
  <c r="AN141" i="1" a="1"/>
  <c r="AN141" i="1"/>
  <c r="AO141" i="1" a="1"/>
  <c r="AO141" i="1" s="1"/>
  <c r="AK142" i="1" a="1"/>
  <c r="AK142" i="1" s="1"/>
  <c r="AL142" i="1" a="1"/>
  <c r="AL142" i="1" s="1"/>
  <c r="AM142" i="1" a="1"/>
  <c r="AM142" i="1"/>
  <c r="AN142" i="1" a="1"/>
  <c r="AN142" i="1" s="1"/>
  <c r="AO142" i="1" a="1"/>
  <c r="AO142" i="1" s="1"/>
  <c r="AK143" i="1" a="1"/>
  <c r="AK143" i="1" s="1"/>
  <c r="AL143" i="1" a="1"/>
  <c r="AL143" i="1"/>
  <c r="AM143" i="1" a="1"/>
  <c r="AM143" i="1" s="1"/>
  <c r="AN143" i="1" a="1"/>
  <c r="AN143" i="1" s="1"/>
  <c r="AO143" i="1" a="1"/>
  <c r="AO143" i="1" s="1"/>
  <c r="AK144" i="1" a="1"/>
  <c r="AK144" i="1"/>
  <c r="AL144" i="1" a="1"/>
  <c r="AL144" i="1" s="1"/>
  <c r="AM144" i="1" a="1"/>
  <c r="AM144" i="1" s="1"/>
  <c r="AN144" i="1" a="1"/>
  <c r="AN144" i="1" s="1"/>
  <c r="AO144" i="1" a="1"/>
  <c r="AO144" i="1"/>
  <c r="AK145" i="1" a="1"/>
  <c r="AK145" i="1" s="1"/>
  <c r="AL145" i="1" a="1"/>
  <c r="AL145" i="1" s="1"/>
  <c r="AM145" i="1" a="1"/>
  <c r="AM145" i="1" s="1"/>
  <c r="AN145" i="1" a="1"/>
  <c r="AN145" i="1"/>
  <c r="AO145" i="1" a="1"/>
  <c r="AO145" i="1" s="1"/>
  <c r="AK146" i="1" a="1"/>
  <c r="AK146" i="1" s="1"/>
  <c r="AL146" i="1" a="1"/>
  <c r="AL146" i="1" s="1"/>
  <c r="AM146" i="1" a="1"/>
  <c r="AM146" i="1"/>
  <c r="AN146" i="1" a="1"/>
  <c r="AN146" i="1" s="1"/>
  <c r="AO146" i="1" a="1"/>
  <c r="AO146" i="1" s="1"/>
  <c r="AK147" i="1" a="1"/>
  <c r="AK147" i="1" s="1"/>
  <c r="AL147" i="1" a="1"/>
  <c r="AL147" i="1"/>
  <c r="AM147" i="1" a="1"/>
  <c r="AM147" i="1" s="1"/>
  <c r="AN147" i="1" a="1"/>
  <c r="AN147" i="1" s="1"/>
  <c r="AO147" i="1" a="1"/>
  <c r="AO147" i="1" s="1"/>
  <c r="AK148" i="1" a="1"/>
  <c r="AK148" i="1"/>
  <c r="AL148" i="1" a="1"/>
  <c r="AL148" i="1" s="1"/>
  <c r="AM148" i="1" a="1"/>
  <c r="AM148" i="1" s="1"/>
  <c r="AN148" i="1" a="1"/>
  <c r="AN148" i="1" s="1"/>
  <c r="AO148" i="1" a="1"/>
  <c r="AO148" i="1"/>
  <c r="AK149" i="1" a="1"/>
  <c r="AK149" i="1" s="1"/>
  <c r="AL149" i="1" a="1"/>
  <c r="AL149" i="1" s="1"/>
  <c r="AM149" i="1" a="1"/>
  <c r="AM149" i="1" s="1"/>
  <c r="AN149" i="1" a="1"/>
  <c r="AN149" i="1"/>
  <c r="AO149" i="1" a="1"/>
  <c r="AO149" i="1" s="1"/>
  <c r="AK150" i="1" a="1"/>
  <c r="AK150" i="1" s="1"/>
  <c r="AL150" i="1" a="1"/>
  <c r="AL150" i="1" s="1"/>
  <c r="AM150" i="1" a="1"/>
  <c r="AM150" i="1"/>
  <c r="AN150" i="1" a="1"/>
  <c r="AN150" i="1" s="1"/>
  <c r="AO150" i="1" a="1"/>
  <c r="AO150" i="1" s="1"/>
  <c r="AK151" i="1" a="1"/>
  <c r="AK151" i="1" s="1"/>
  <c r="AL151" i="1" a="1"/>
  <c r="AL151" i="1"/>
  <c r="AM151" i="1" a="1"/>
  <c r="AM151" i="1" s="1"/>
  <c r="AN151" i="1" a="1"/>
  <c r="AN151" i="1" s="1"/>
  <c r="AO151" i="1" a="1"/>
  <c r="AO151" i="1" s="1"/>
  <c r="AK152" i="1" a="1"/>
  <c r="AK152" i="1"/>
  <c r="AL152" i="1" a="1"/>
  <c r="AL152" i="1" s="1"/>
  <c r="AM152" i="1" a="1"/>
  <c r="AM152" i="1" s="1"/>
  <c r="AN152" i="1" a="1"/>
  <c r="AN152" i="1" s="1"/>
  <c r="AO152" i="1" a="1"/>
  <c r="AO152" i="1"/>
  <c r="AK153" i="1" a="1"/>
  <c r="AK153" i="1" s="1"/>
  <c r="AL153" i="1" a="1"/>
  <c r="AL153" i="1" s="1"/>
  <c r="AM153" i="1" a="1"/>
  <c r="AM153" i="1" s="1"/>
  <c r="AN153" i="1" a="1"/>
  <c r="AN153" i="1"/>
  <c r="AO153" i="1" a="1"/>
  <c r="AO153" i="1" s="1"/>
  <c r="AK154" i="1" a="1"/>
  <c r="AK154" i="1" s="1"/>
  <c r="AL154" i="1" a="1"/>
  <c r="AL154" i="1" s="1"/>
  <c r="AM154" i="1" a="1"/>
  <c r="AM154" i="1"/>
  <c r="AN154" i="1" a="1"/>
  <c r="AN154" i="1" s="1"/>
  <c r="AO154" i="1" a="1"/>
  <c r="AO154" i="1" s="1"/>
  <c r="AK155" i="1" a="1"/>
  <c r="AK155" i="1" s="1"/>
  <c r="AL155" i="1" a="1"/>
  <c r="AL155" i="1"/>
  <c r="AM155" i="1" a="1"/>
  <c r="AM155" i="1" s="1"/>
  <c r="AN155" i="1" a="1"/>
  <c r="AN155" i="1" s="1"/>
  <c r="AO155" i="1" a="1"/>
  <c r="AO155" i="1" s="1"/>
  <c r="AK156" i="1" a="1"/>
  <c r="AK156" i="1"/>
  <c r="AL156" i="1" a="1"/>
  <c r="AL156" i="1" s="1"/>
  <c r="AM156" i="1" a="1"/>
  <c r="AM156" i="1" s="1"/>
  <c r="AN156" i="1" a="1"/>
  <c r="AN156" i="1" s="1"/>
  <c r="AO156" i="1" a="1"/>
  <c r="AO156" i="1"/>
  <c r="AK157" i="1" a="1"/>
  <c r="AK157" i="1" s="1"/>
  <c r="AL157" i="1" a="1"/>
  <c r="AL157" i="1" s="1"/>
  <c r="AM157" i="1" a="1"/>
  <c r="AM157" i="1" s="1"/>
  <c r="AN157" i="1" a="1"/>
  <c r="AN157" i="1"/>
  <c r="AO157" i="1" a="1"/>
  <c r="AO157" i="1" s="1"/>
  <c r="AK158" i="1" a="1"/>
  <c r="AK158" i="1" s="1"/>
  <c r="AL158" i="1" a="1"/>
  <c r="AL158" i="1" s="1"/>
  <c r="AM158" i="1" a="1"/>
  <c r="AM158" i="1"/>
  <c r="AN158" i="1" a="1"/>
  <c r="AN158" i="1" s="1"/>
  <c r="AO158" i="1" a="1"/>
  <c r="AO158" i="1" s="1"/>
  <c r="AK159" i="1" a="1"/>
  <c r="AK159" i="1" s="1"/>
  <c r="AL159" i="1" a="1"/>
  <c r="AL159" i="1"/>
  <c r="AM159" i="1" a="1"/>
  <c r="AM159" i="1" s="1"/>
  <c r="AN159" i="1" a="1"/>
  <c r="AN159" i="1" s="1"/>
  <c r="AO159" i="1" a="1"/>
  <c r="AO159" i="1" s="1"/>
  <c r="AL3" i="1" a="1"/>
  <c r="AL3" i="1"/>
  <c r="AM3" i="1" a="1"/>
  <c r="AM3" i="1"/>
  <c r="AN3" i="1" a="1"/>
  <c r="AN3" i="1"/>
  <c r="AO3" i="1" a="1"/>
  <c r="AO3" i="1" s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K160" i="1" a="1"/>
  <c r="AK160" i="1" s="1"/>
  <c r="AL160" i="1" a="1"/>
  <c r="AL160" i="1" s="1"/>
  <c r="AM160" i="1" a="1"/>
  <c r="AM160" i="1" s="1"/>
  <c r="AN160" i="1" a="1"/>
  <c r="AN160" i="1" s="1"/>
  <c r="AO160" i="1" a="1"/>
  <c r="AO160" i="1"/>
  <c r="AK161" i="1" a="1"/>
  <c r="AK161" i="1" s="1"/>
  <c r="AL161" i="1" a="1"/>
  <c r="AL161" i="1" s="1"/>
  <c r="AM161" i="1" a="1"/>
  <c r="AM161" i="1"/>
  <c r="AN161" i="1" a="1"/>
  <c r="AN161" i="1" s="1"/>
  <c r="AO161" i="1" a="1"/>
  <c r="AO161" i="1"/>
  <c r="AK162" i="1" a="1"/>
  <c r="AK162" i="1" s="1"/>
  <c r="AL162" i="1" a="1"/>
  <c r="AL162" i="1"/>
  <c r="AM162" i="1" a="1"/>
  <c r="AM162" i="1" s="1"/>
  <c r="AN162" i="1" a="1"/>
  <c r="AN162" i="1"/>
  <c r="AO162" i="1" a="1"/>
  <c r="AO162" i="1" s="1"/>
  <c r="AK163" i="1" a="1"/>
  <c r="AK163" i="1" s="1"/>
  <c r="AL163" i="1" a="1"/>
  <c r="AL163" i="1"/>
  <c r="AM163" i="1" a="1"/>
  <c r="AM163" i="1" s="1"/>
  <c r="AN163" i="1" a="1"/>
  <c r="AN163" i="1" s="1"/>
  <c r="AO163" i="1" a="1"/>
  <c r="AO163" i="1" s="1"/>
  <c r="AK164" i="1" a="1"/>
  <c r="AK164" i="1"/>
  <c r="AL164" i="1" a="1"/>
  <c r="AL164" i="1" s="1"/>
  <c r="AM164" i="1" a="1"/>
  <c r="AM164" i="1" s="1"/>
  <c r="AN164" i="1" a="1"/>
  <c r="AN164" i="1"/>
  <c r="AO164" i="1" a="1"/>
  <c r="AO164" i="1" s="1"/>
  <c r="AK165" i="1" a="1"/>
  <c r="AK165" i="1"/>
  <c r="AL165" i="1" a="1"/>
  <c r="AL165" i="1" s="1"/>
  <c r="AM165" i="1" a="1"/>
  <c r="AM165" i="1"/>
  <c r="AN165" i="1" a="1"/>
  <c r="AN165" i="1" s="1"/>
  <c r="AO165" i="1" a="1"/>
  <c r="AO165" i="1"/>
  <c r="AK166" i="1" a="1"/>
  <c r="AK166" i="1" s="1"/>
  <c r="AL166" i="1" a="1"/>
  <c r="AL166" i="1" s="1"/>
  <c r="AM166" i="1" a="1"/>
  <c r="AM166" i="1"/>
  <c r="AN166" i="1" a="1"/>
  <c r="AN166" i="1" s="1"/>
  <c r="AO166" i="1" a="1"/>
  <c r="AO166" i="1" s="1"/>
  <c r="AK167" i="1" a="1"/>
  <c r="AK167" i="1" s="1"/>
  <c r="AL167" i="1" a="1"/>
  <c r="AL167" i="1"/>
  <c r="AM167" i="1" a="1"/>
  <c r="AM167" i="1" s="1"/>
  <c r="AN167" i="1" a="1"/>
  <c r="AN167" i="1" s="1"/>
  <c r="AO167" i="1" a="1"/>
  <c r="AO167" i="1"/>
  <c r="AK168" i="1" a="1"/>
  <c r="AK168" i="1" s="1"/>
  <c r="AL168" i="1" a="1"/>
  <c r="AL168" i="1" s="1"/>
  <c r="AM168" i="1" a="1"/>
  <c r="AM168" i="1" s="1"/>
  <c r="AN168" i="1" a="1"/>
  <c r="AN168" i="1"/>
  <c r="AO168" i="1" a="1"/>
  <c r="AO168" i="1" s="1"/>
  <c r="AK169" i="1" a="1"/>
  <c r="AK169" i="1"/>
  <c r="AL169" i="1" a="1"/>
  <c r="AL169" i="1" s="1"/>
  <c r="AM169" i="1" a="1"/>
  <c r="AM169" i="1" s="1"/>
  <c r="AN169" i="1" a="1"/>
  <c r="AN169" i="1"/>
  <c r="AO169" i="1" a="1"/>
  <c r="AO169" i="1" s="1"/>
  <c r="AK170" i="1" a="1"/>
  <c r="AK170" i="1" s="1"/>
  <c r="AL170" i="1" a="1"/>
  <c r="AL170" i="1" s="1"/>
  <c r="AM170" i="1" a="1"/>
  <c r="AM170" i="1"/>
  <c r="AN170" i="1" a="1"/>
  <c r="AN170" i="1" s="1"/>
  <c r="AO170" i="1" a="1"/>
  <c r="AO170" i="1" s="1"/>
  <c r="AK171" i="1" a="1"/>
  <c r="AK171" i="1" s="1"/>
  <c r="AL171" i="1" a="1"/>
  <c r="AL171" i="1" s="1"/>
  <c r="AM171" i="1" a="1"/>
  <c r="AM171" i="1"/>
  <c r="AN171" i="1" a="1"/>
  <c r="AN171" i="1" s="1"/>
  <c r="AO171" i="1" a="1"/>
  <c r="AO171" i="1"/>
  <c r="AK172" i="1" a="1"/>
  <c r="AK172" i="1" s="1"/>
  <c r="AL172" i="1" a="1"/>
  <c r="AL172" i="1"/>
  <c r="AM172" i="1" a="1"/>
  <c r="AM172" i="1" s="1"/>
  <c r="AN172" i="1" a="1"/>
  <c r="AN172" i="1" s="1"/>
  <c r="AO172" i="1" a="1"/>
  <c r="AO172" i="1" s="1"/>
  <c r="AK173" i="1" a="1"/>
  <c r="AK173" i="1" s="1"/>
  <c r="AL173" i="1" a="1"/>
  <c r="AL173" i="1" s="1"/>
  <c r="AM173" i="1" a="1"/>
  <c r="AM173" i="1" s="1"/>
  <c r="AN173" i="1" a="1"/>
  <c r="AN173" i="1"/>
  <c r="AO173" i="1" a="1"/>
  <c r="AO173" i="1" s="1"/>
  <c r="AK174" i="1" a="1"/>
  <c r="AK174" i="1" s="1"/>
  <c r="AL174" i="1" a="1"/>
  <c r="AL174" i="1" s="1"/>
  <c r="AM174" i="1" a="1"/>
  <c r="AM174" i="1" s="1"/>
  <c r="AN174" i="1" a="1"/>
  <c r="AN174" i="1"/>
  <c r="AO174" i="1" a="1"/>
  <c r="AO174" i="1" s="1"/>
  <c r="AK175" i="1" a="1"/>
  <c r="AK175" i="1"/>
  <c r="AL175" i="1" a="1"/>
  <c r="AL175" i="1" s="1"/>
  <c r="AM175" i="1" a="1"/>
  <c r="AM175" i="1"/>
  <c r="AN175" i="1" a="1"/>
  <c r="AN175" i="1" s="1"/>
  <c r="AO175" i="1" a="1"/>
  <c r="AO175" i="1"/>
  <c r="AK176" i="1" a="1"/>
  <c r="AK176" i="1" s="1"/>
  <c r="AL176" i="1" a="1"/>
  <c r="AL176" i="1"/>
  <c r="AM176" i="1" a="1"/>
  <c r="AM176" i="1" s="1"/>
  <c r="AN176" i="1" a="1"/>
  <c r="AN176" i="1" s="1"/>
  <c r="AO176" i="1" a="1"/>
  <c r="AO176" i="1" s="1"/>
  <c r="AK177" i="1" a="1"/>
  <c r="AK177" i="1"/>
  <c r="AL177" i="1" a="1"/>
  <c r="AL177" i="1" s="1"/>
  <c r="AM177" i="1" a="1"/>
  <c r="AM177" i="1" s="1"/>
  <c r="AN177" i="1" a="1"/>
  <c r="AN177" i="1" s="1"/>
  <c r="AO177" i="1" a="1"/>
  <c r="AO177" i="1"/>
  <c r="AK178" i="1" a="1"/>
  <c r="AK178" i="1" s="1"/>
  <c r="AL178" i="1" a="1"/>
  <c r="AL178" i="1"/>
  <c r="AM178" i="1" a="1"/>
  <c r="AM178" i="1" s="1"/>
  <c r="AN178" i="1" a="1"/>
  <c r="AN178" i="1"/>
  <c r="AO178" i="1" a="1"/>
  <c r="AO178" i="1" s="1"/>
  <c r="AK179" i="1" a="1"/>
  <c r="AK179" i="1"/>
  <c r="AL179" i="1" a="1"/>
  <c r="AL179" i="1" s="1"/>
  <c r="AM179" i="1" a="1"/>
  <c r="AM179" i="1"/>
  <c r="AN179" i="1" a="1"/>
  <c r="AN179" i="1" s="1"/>
  <c r="AO179" i="1" a="1"/>
  <c r="AO179" i="1" s="1"/>
  <c r="AK180" i="1" a="1"/>
  <c r="AK180" i="1" s="1"/>
  <c r="AL180" i="1" a="1"/>
  <c r="AL180" i="1"/>
  <c r="AM180" i="1" a="1"/>
  <c r="AM180" i="1" s="1"/>
  <c r="AN180" i="1" a="1"/>
  <c r="AN180" i="1" s="1"/>
  <c r="AO180" i="1" a="1"/>
  <c r="AO180" i="1" s="1"/>
  <c r="AK181" i="1" a="1"/>
  <c r="AK181" i="1"/>
  <c r="AL181" i="1" a="1"/>
  <c r="AL181" i="1" s="1"/>
  <c r="AM181" i="1" a="1"/>
  <c r="AM181" i="1"/>
  <c r="AN181" i="1" a="1"/>
  <c r="AN181" i="1" s="1"/>
  <c r="AO181" i="1" a="1"/>
  <c r="AO181" i="1"/>
  <c r="AK182" i="1" a="1"/>
  <c r="AK182" i="1" s="1"/>
  <c r="AL182" i="1" a="1"/>
  <c r="AL182" i="1"/>
  <c r="AM182" i="1" a="1"/>
  <c r="AM182" i="1" s="1"/>
  <c r="AN182" i="1" a="1"/>
  <c r="AN182" i="1"/>
  <c r="AO182" i="1" a="1"/>
  <c r="AO182" i="1" s="1"/>
  <c r="AK183" i="1" a="1"/>
  <c r="AK183" i="1" s="1"/>
  <c r="AL183" i="1" a="1"/>
  <c r="AL183" i="1" s="1"/>
  <c r="AM183" i="1" a="1"/>
  <c r="AM183" i="1" s="1"/>
  <c r="AN183" i="1" a="1"/>
  <c r="AN183" i="1" s="1"/>
  <c r="AO183" i="1" a="1"/>
  <c r="AO183" i="1" s="1"/>
  <c r="AK184" i="1" a="1"/>
  <c r="AK184" i="1" s="1"/>
  <c r="AL184" i="1" a="1"/>
  <c r="AL184" i="1"/>
  <c r="AM184" i="1" a="1"/>
  <c r="AM184" i="1" s="1"/>
  <c r="AN184" i="1" a="1"/>
  <c r="AN184" i="1"/>
  <c r="AO184" i="1" a="1"/>
  <c r="AO184" i="1" s="1"/>
  <c r="AK185" i="1" a="1"/>
  <c r="AK185" i="1"/>
  <c r="AL185" i="1" a="1"/>
  <c r="AL185" i="1" s="1"/>
  <c r="AM185" i="1" a="1"/>
  <c r="AM185" i="1"/>
  <c r="AN185" i="1" a="1"/>
  <c r="AN185" i="1" s="1"/>
  <c r="AO185" i="1" a="1"/>
  <c r="AO185" i="1" s="1"/>
  <c r="AK186" i="1" a="1"/>
  <c r="AK186" i="1" s="1"/>
  <c r="AL186" i="1" a="1"/>
  <c r="AL186" i="1" s="1"/>
  <c r="AM186" i="1" a="1"/>
  <c r="AM186" i="1" s="1"/>
  <c r="AN186" i="1" a="1"/>
  <c r="AN186" i="1" s="1"/>
  <c r="AO186" i="1" a="1"/>
  <c r="AO186" i="1" s="1"/>
  <c r="AK187" i="1" a="1"/>
  <c r="AK187" i="1" s="1"/>
  <c r="AL187" i="1" a="1"/>
  <c r="AL187" i="1" s="1"/>
  <c r="AM187" i="1" a="1"/>
  <c r="AM187" i="1"/>
  <c r="AN187" i="1" a="1"/>
  <c r="AN187" i="1" s="1"/>
  <c r="AO187" i="1" a="1"/>
  <c r="AO187" i="1"/>
  <c r="AK188" i="1" a="1"/>
  <c r="AK188" i="1" s="1"/>
  <c r="AL188" i="1" a="1"/>
  <c r="AL188" i="1"/>
  <c r="AM188" i="1" a="1"/>
  <c r="AM188" i="1" s="1"/>
  <c r="AN188" i="1" a="1"/>
  <c r="AN188" i="1"/>
  <c r="AO188" i="1" a="1"/>
  <c r="AO188" i="1" s="1"/>
  <c r="AK189" i="1" a="1"/>
  <c r="AK189" i="1" s="1"/>
  <c r="AL189" i="1" a="1"/>
  <c r="AL189" i="1" s="1"/>
  <c r="AM189" i="1" a="1"/>
  <c r="AM189" i="1" s="1"/>
  <c r="AN189" i="1" a="1"/>
  <c r="AN189" i="1" s="1"/>
  <c r="AO189" i="1" a="1"/>
  <c r="AO189" i="1" s="1"/>
  <c r="AK190" i="1" a="1"/>
  <c r="AK190" i="1" s="1"/>
  <c r="AL190" i="1" a="1"/>
  <c r="AL190" i="1" s="1"/>
  <c r="AM190" i="1" a="1"/>
  <c r="AM190" i="1" s="1"/>
  <c r="AN190" i="1" a="1"/>
  <c r="AN190" i="1"/>
  <c r="AO190" i="1" a="1"/>
  <c r="AO190" i="1" s="1"/>
  <c r="AK191" i="1" a="1"/>
  <c r="AK191" i="1"/>
  <c r="AL191" i="1" a="1"/>
  <c r="AL191" i="1" s="1"/>
  <c r="AM191" i="1" a="1"/>
  <c r="AM191" i="1"/>
  <c r="AN191" i="1" a="1"/>
  <c r="AN191" i="1" s="1"/>
  <c r="AO191" i="1" a="1"/>
  <c r="AO191" i="1"/>
  <c r="AK192" i="1" a="1"/>
  <c r="AK192" i="1" s="1"/>
  <c r="AL192" i="1" a="1"/>
  <c r="AL192" i="1" s="1"/>
  <c r="AM192" i="1" a="1"/>
  <c r="AM192" i="1" s="1"/>
  <c r="AN192" i="1" a="1"/>
  <c r="AN192" i="1" s="1"/>
  <c r="AO192" i="1" a="1"/>
  <c r="AO192" i="1" s="1"/>
  <c r="AK193" i="1" a="1"/>
  <c r="AK193" i="1" s="1"/>
  <c r="AL193" i="1" a="1"/>
  <c r="AL193" i="1" s="1"/>
  <c r="AM193" i="1" a="1"/>
  <c r="AM193" i="1" s="1"/>
  <c r="AN193" i="1" a="1"/>
  <c r="AN193" i="1" s="1"/>
  <c r="AO193" i="1" a="1"/>
  <c r="AO193" i="1"/>
  <c r="AK194" i="1" a="1"/>
  <c r="AK194" i="1" s="1"/>
  <c r="AL194" i="1" a="1"/>
  <c r="AL194" i="1"/>
  <c r="AM194" i="1" a="1"/>
  <c r="AM194" i="1" s="1"/>
  <c r="AN194" i="1" a="1"/>
  <c r="AN194" i="1"/>
  <c r="AO194" i="1" a="1"/>
  <c r="AO194" i="1" s="1"/>
  <c r="AK195" i="1" a="1"/>
  <c r="AK195" i="1"/>
  <c r="AL195" i="1" a="1"/>
  <c r="AL195" i="1"/>
  <c r="AM195" i="1" a="1"/>
  <c r="AM195" i="1" s="1"/>
  <c r="AN195" i="1" a="1"/>
  <c r="AN195" i="1" s="1"/>
  <c r="AO195" i="1" a="1"/>
  <c r="AO195" i="1"/>
  <c r="AK196" i="1" a="1"/>
  <c r="AK196" i="1" s="1"/>
  <c r="AL196" i="1" a="1"/>
  <c r="AL196" i="1"/>
  <c r="AM196" i="1" a="1"/>
  <c r="AM196" i="1"/>
  <c r="AN196" i="1" a="1"/>
  <c r="AN196" i="1"/>
  <c r="AO196" i="1" a="1"/>
  <c r="AO196" i="1" s="1"/>
  <c r="AK197" i="1" a="1"/>
  <c r="AK197" i="1" s="1"/>
  <c r="AL197" i="1" a="1"/>
  <c r="AL197" i="1"/>
  <c r="AM197" i="1" a="1"/>
  <c r="AM197" i="1"/>
  <c r="AN197" i="1" a="1"/>
  <c r="AN197" i="1" s="1"/>
  <c r="AO197" i="1" a="1"/>
  <c r="AO197" i="1" s="1"/>
  <c r="AK198" i="1" a="1"/>
  <c r="AK198" i="1"/>
  <c r="AL198" i="1" a="1"/>
  <c r="AL198" i="1"/>
  <c r="AM198" i="1" a="1"/>
  <c r="AM198" i="1" s="1"/>
  <c r="AN198" i="1" a="1"/>
  <c r="AN198" i="1"/>
  <c r="AO198" i="1" a="1"/>
  <c r="AO198" i="1"/>
  <c r="AK199" i="1" a="1"/>
  <c r="AK199" i="1" s="1"/>
  <c r="AL199" i="1" a="1"/>
  <c r="AL199" i="1" s="1"/>
  <c r="AM199" i="1" a="1"/>
  <c r="AM199" i="1" s="1"/>
  <c r="AN199" i="1" a="1"/>
  <c r="AN199" i="1"/>
  <c r="AO199" i="1" a="1"/>
  <c r="AO199" i="1"/>
  <c r="AK200" i="1" a="1"/>
  <c r="AK200" i="1" s="1"/>
  <c r="AL200" i="1" a="1"/>
  <c r="AL200" i="1"/>
  <c r="AM200" i="1" a="1"/>
  <c r="AM200" i="1"/>
  <c r="AN200" i="1" a="1"/>
  <c r="AN200" i="1" s="1"/>
  <c r="AO200" i="1" a="1"/>
  <c r="AO200" i="1" s="1"/>
  <c r="AK201" i="1" a="1"/>
  <c r="AK201" i="1" s="1"/>
  <c r="AL201" i="1" a="1"/>
  <c r="AL201" i="1"/>
  <c r="AM201" i="1" a="1"/>
  <c r="AM201" i="1" s="1"/>
  <c r="AN201" i="1" a="1"/>
  <c r="AN201" i="1" s="1"/>
  <c r="AO201" i="1" a="1"/>
  <c r="AO201" i="1" s="1"/>
  <c r="AK202" i="1" a="1"/>
  <c r="AK202" i="1"/>
  <c r="AL202" i="1" a="1"/>
  <c r="AL202" i="1"/>
  <c r="AM202" i="1" a="1"/>
  <c r="AM202" i="1" s="1"/>
  <c r="AN202" i="1" a="1"/>
  <c r="AN202" i="1"/>
  <c r="AO202" i="1" a="1"/>
  <c r="AO202" i="1" s="1"/>
  <c r="AK203" i="1" a="1"/>
  <c r="AK203" i="1" s="1"/>
  <c r="AL203" i="1" a="1"/>
  <c r="AL203" i="1" s="1"/>
  <c r="AM203" i="1" a="1"/>
  <c r="AM203" i="1" s="1"/>
  <c r="AN203" i="1" a="1"/>
  <c r="AN203" i="1" s="1"/>
  <c r="AO203" i="1" a="1"/>
  <c r="AO203" i="1"/>
  <c r="AK204" i="1" a="1"/>
  <c r="AK204" i="1" s="1"/>
  <c r="AL204" i="1" a="1"/>
  <c r="AL204" i="1" s="1"/>
  <c r="AM204" i="1" a="1"/>
  <c r="AM204" i="1"/>
  <c r="AN204" i="1" a="1"/>
  <c r="AN204" i="1" s="1"/>
  <c r="AO204" i="1" a="1"/>
  <c r="AO204" i="1" s="1"/>
  <c r="AK205" i="1" a="1"/>
  <c r="AK205" i="1"/>
  <c r="AL205" i="1" a="1"/>
  <c r="AL205" i="1" s="1"/>
  <c r="AM205" i="1" a="1"/>
  <c r="AM205" i="1" s="1"/>
  <c r="AN205" i="1" a="1"/>
  <c r="AN205" i="1" s="1"/>
  <c r="AO205" i="1" a="1"/>
  <c r="AO205" i="1" s="1"/>
  <c r="AK206" i="1" a="1"/>
  <c r="AK206" i="1" s="1"/>
  <c r="AL206" i="1" a="1"/>
  <c r="AL206" i="1"/>
  <c r="AM206" i="1" a="1"/>
  <c r="AM206" i="1" s="1"/>
  <c r="AN206" i="1" a="1"/>
  <c r="AN206" i="1"/>
  <c r="AO206" i="1" a="1"/>
  <c r="AO206" i="1"/>
  <c r="AK207" i="1" a="1"/>
  <c r="AK207" i="1"/>
  <c r="AL207" i="1" a="1"/>
  <c r="AL207" i="1" s="1"/>
  <c r="AM207" i="1" a="1"/>
  <c r="AM207" i="1" s="1"/>
  <c r="AN207" i="1" a="1"/>
  <c r="AN207" i="1" s="1"/>
  <c r="AO207" i="1" a="1"/>
  <c r="AO207" i="1" s="1"/>
  <c r="AK208" i="1" a="1"/>
  <c r="AK208" i="1" s="1"/>
  <c r="AL208" i="1" a="1"/>
  <c r="AL208" i="1" s="1"/>
  <c r="AM208" i="1" a="1"/>
  <c r="AM208" i="1"/>
  <c r="AN208" i="1" a="1"/>
  <c r="AN208" i="1"/>
  <c r="AO208" i="1" a="1"/>
  <c r="AO208" i="1" s="1"/>
  <c r="AK209" i="1" a="1"/>
  <c r="AK209" i="1"/>
  <c r="AL209" i="1" a="1"/>
  <c r="AL209" i="1" s="1"/>
  <c r="AM209" i="1" a="1"/>
  <c r="AM209" i="1" s="1"/>
  <c r="AN209" i="1" a="1"/>
  <c r="AN209" i="1" s="1"/>
  <c r="AO209" i="1" a="1"/>
  <c r="AO209" i="1"/>
  <c r="AK210" i="1" a="1"/>
  <c r="AK210" i="1" s="1"/>
  <c r="AL210" i="1" a="1"/>
  <c r="AL210" i="1"/>
  <c r="AM210" i="1" a="1"/>
  <c r="AM210" i="1" s="1"/>
  <c r="AN210" i="1" a="1"/>
  <c r="AN210" i="1" s="1"/>
  <c r="AO210" i="1" a="1"/>
  <c r="AO210" i="1"/>
  <c r="AK211" i="1" a="1"/>
  <c r="AK211" i="1" s="1"/>
  <c r="AL211" i="1" a="1"/>
  <c r="AL211" i="1" s="1"/>
  <c r="AM211" i="1" a="1"/>
  <c r="AM211" i="1"/>
  <c r="AN211" i="1" a="1"/>
  <c r="AN211" i="1"/>
  <c r="AO211" i="1" a="1"/>
  <c r="AO211" i="1" s="1"/>
  <c r="AK212" i="1" a="1"/>
  <c r="AK212" i="1" s="1"/>
  <c r="AL212" i="1" a="1"/>
  <c r="AL212" i="1" s="1"/>
  <c r="AM212" i="1" a="1"/>
  <c r="AM212" i="1" s="1"/>
  <c r="AN212" i="1" a="1"/>
  <c r="AN212" i="1"/>
  <c r="AO212" i="1" a="1"/>
  <c r="AO212" i="1" s="1"/>
  <c r="AK213" i="1" a="1"/>
  <c r="AK213" i="1"/>
  <c r="AL213" i="1" a="1"/>
  <c r="AL213" i="1"/>
  <c r="AM213" i="1" a="1"/>
  <c r="AM213" i="1"/>
  <c r="AN213" i="1" a="1"/>
  <c r="AN213" i="1" s="1"/>
  <c r="AO213" i="1" a="1"/>
  <c r="AO213" i="1" s="1"/>
  <c r="AK214" i="1" a="1"/>
  <c r="AK214" i="1" s="1"/>
  <c r="AL214" i="1" a="1"/>
  <c r="AL214" i="1" s="1"/>
  <c r="AM214" i="1" a="1"/>
  <c r="AM214" i="1" s="1"/>
  <c r="AN214" i="1" a="1"/>
  <c r="AN214" i="1" s="1"/>
  <c r="AO214" i="1" a="1"/>
  <c r="AO214" i="1"/>
  <c r="AK215" i="1" a="1"/>
  <c r="AK215" i="1"/>
  <c r="AL215" i="1" a="1"/>
  <c r="AL215" i="1" s="1"/>
  <c r="AM215" i="1" a="1"/>
  <c r="AM215" i="1"/>
  <c r="AN215" i="1" a="1"/>
  <c r="AN215" i="1" s="1"/>
  <c r="AO215" i="1" a="1"/>
  <c r="AO215" i="1" s="1"/>
  <c r="AK216" i="1" a="1"/>
  <c r="AK216" i="1" s="1"/>
  <c r="AL216" i="1" a="1"/>
  <c r="AL216" i="1"/>
  <c r="AM216" i="1" a="1"/>
  <c r="AM216" i="1" s="1"/>
  <c r="AN216" i="1" a="1"/>
  <c r="AN216" i="1"/>
  <c r="AO216" i="1" a="1"/>
  <c r="AO216" i="1" s="1"/>
  <c r="AK217" i="1" a="1"/>
  <c r="AK217" i="1" s="1"/>
  <c r="AL217" i="1" a="1"/>
  <c r="AL217" i="1"/>
  <c r="AM217" i="1" a="1"/>
  <c r="AM217" i="1" s="1"/>
  <c r="AN217" i="1" a="1"/>
  <c r="AN217" i="1" s="1"/>
  <c r="AO217" i="1" a="1"/>
  <c r="AO217" i="1"/>
  <c r="AK218" i="1" a="1"/>
  <c r="AK218" i="1"/>
  <c r="AL218" i="1" a="1"/>
  <c r="AL218" i="1" s="1"/>
  <c r="AM218" i="1" a="1"/>
  <c r="AM218" i="1" s="1"/>
  <c r="AN218" i="1" a="1"/>
  <c r="AN218" i="1" s="1"/>
  <c r="AO218" i="1" a="1"/>
  <c r="AO218" i="1" s="1"/>
  <c r="AK219" i="1" a="1"/>
  <c r="AK219" i="1"/>
  <c r="AL219" i="1" a="1"/>
  <c r="AL219" i="1" s="1"/>
  <c r="AM219" i="1" a="1"/>
  <c r="AM219" i="1"/>
  <c r="AN219" i="1" a="1"/>
  <c r="AN219" i="1"/>
  <c r="AO219" i="1" a="1"/>
  <c r="AO219" i="1"/>
  <c r="AK220" i="1" a="1"/>
  <c r="AK220" i="1" s="1"/>
  <c r="AL220" i="1" a="1"/>
  <c r="AL220" i="1" s="1"/>
  <c r="AM220" i="1" a="1"/>
  <c r="AM220" i="1" s="1"/>
  <c r="AN220" i="1" a="1"/>
  <c r="AN220" i="1" s="1"/>
  <c r="AO220" i="1" a="1"/>
  <c r="AO220" i="1" s="1"/>
  <c r="AK221" i="1" a="1"/>
  <c r="AK221" i="1" s="1"/>
  <c r="AL221" i="1" a="1"/>
  <c r="AL221" i="1"/>
  <c r="AM221" i="1" a="1"/>
  <c r="AM221" i="1"/>
  <c r="AN221" i="1" a="1"/>
  <c r="AN221" i="1" s="1"/>
  <c r="AO221" i="1" a="1"/>
  <c r="AO221" i="1"/>
  <c r="AK222" i="1" a="1"/>
  <c r="AK222" i="1" s="1"/>
  <c r="AL222" i="1" a="1"/>
  <c r="AL222" i="1" s="1"/>
  <c r="AM222" i="1" a="1"/>
  <c r="AM222" i="1" s="1"/>
  <c r="AN222" i="1" a="1"/>
  <c r="AN222" i="1"/>
  <c r="AO222" i="1" a="1"/>
  <c r="AO222" i="1" s="1"/>
  <c r="AK223" i="1" a="1"/>
  <c r="AK223" i="1"/>
  <c r="AL223" i="1" a="1"/>
  <c r="AL223" i="1" s="1"/>
  <c r="AM223" i="1" a="1"/>
  <c r="AM223" i="1" s="1"/>
  <c r="AN223" i="1" a="1"/>
  <c r="AN223" i="1"/>
  <c r="AO223" i="1" a="1"/>
  <c r="AO223" i="1" s="1"/>
  <c r="AK224" i="1" a="1"/>
  <c r="AK224" i="1" s="1"/>
  <c r="AL224" i="1" a="1"/>
  <c r="AL224" i="1"/>
  <c r="AM224" i="1" a="1"/>
  <c r="AM224" i="1"/>
  <c r="AN224" i="1" a="1"/>
  <c r="AN224" i="1" s="1"/>
  <c r="AO224" i="1" a="1"/>
  <c r="AO224" i="1" s="1"/>
  <c r="AK225" i="1" a="1"/>
  <c r="AK225" i="1" s="1"/>
  <c r="AL225" i="1" a="1"/>
  <c r="AL225" i="1" s="1"/>
  <c r="AM225" i="1" a="1"/>
  <c r="AM225" i="1"/>
  <c r="AN225" i="1" a="1"/>
  <c r="AN225" i="1" s="1"/>
  <c r="AO225" i="1" a="1"/>
  <c r="AO225" i="1"/>
  <c r="AK226" i="1" a="1"/>
  <c r="AK226" i="1"/>
  <c r="AL226" i="1" a="1"/>
  <c r="AL226" i="1"/>
  <c r="AM226" i="1" a="1"/>
  <c r="AM226" i="1" s="1"/>
  <c r="AN226" i="1" a="1"/>
  <c r="AN226" i="1" s="1"/>
  <c r="AO226" i="1" a="1"/>
  <c r="AO226" i="1" s="1"/>
  <c r="AK227" i="1" a="1"/>
  <c r="AK227" i="1" s="1"/>
  <c r="AL227" i="1" a="1"/>
  <c r="AL227" i="1" s="1"/>
  <c r="AM227" i="1" a="1"/>
  <c r="AM227" i="1" s="1"/>
  <c r="AN227" i="1" a="1"/>
  <c r="AN227" i="1"/>
  <c r="AO227" i="1" a="1"/>
  <c r="AO227" i="1"/>
  <c r="AK228" i="1" a="1"/>
  <c r="AK228" i="1" s="1"/>
  <c r="AL228" i="1" a="1"/>
  <c r="AL228" i="1"/>
  <c r="AM228" i="1" a="1"/>
  <c r="AM228" i="1" s="1"/>
  <c r="AN228" i="1" a="1"/>
  <c r="AN228" i="1" s="1"/>
  <c r="AO228" i="1" a="1"/>
  <c r="AO228" i="1" s="1"/>
  <c r="AK229" i="1" a="1"/>
  <c r="AK229" i="1"/>
  <c r="AL229" i="1" a="1"/>
  <c r="AL229" i="1" s="1"/>
  <c r="AM229" i="1" a="1"/>
  <c r="AM229" i="1"/>
  <c r="AN229" i="1" a="1"/>
  <c r="AN229" i="1" s="1"/>
  <c r="AO229" i="1" a="1"/>
  <c r="AO229" i="1" s="1"/>
  <c r="AK230" i="1" a="1"/>
  <c r="AK230" i="1"/>
  <c r="AL230" i="1" a="1"/>
  <c r="AL230" i="1" s="1"/>
  <c r="AM230" i="1" a="1"/>
  <c r="AM230" i="1" s="1"/>
  <c r="AN230" i="1" a="1"/>
  <c r="AN230" i="1"/>
  <c r="AO230" i="1" a="1"/>
  <c r="AO230" i="1"/>
  <c r="AK231" i="1" a="1"/>
  <c r="AK231" i="1" s="1"/>
  <c r="AL231" i="1" a="1"/>
  <c r="AL231" i="1" s="1"/>
  <c r="AM231" i="1" a="1"/>
  <c r="AM231" i="1" s="1"/>
  <c r="AN231" i="1" a="1"/>
  <c r="AN231" i="1" s="1"/>
  <c r="AO231" i="1" a="1"/>
  <c r="AO231" i="1"/>
  <c r="AK232" i="1" a="1"/>
  <c r="AK232" i="1" s="1"/>
  <c r="AL232" i="1" a="1"/>
  <c r="AL232" i="1"/>
  <c r="AM232" i="1" a="1"/>
  <c r="AM232" i="1"/>
  <c r="AN232" i="1" a="1"/>
  <c r="AN232" i="1"/>
  <c r="AO232" i="1" a="1"/>
  <c r="AO232" i="1" s="1"/>
  <c r="AK233" i="1" a="1"/>
  <c r="AK233" i="1" s="1"/>
  <c r="AL233" i="1" a="1"/>
  <c r="AL233" i="1" s="1"/>
  <c r="AM233" i="1" a="1"/>
  <c r="AM233" i="1" s="1"/>
  <c r="AN233" i="1" a="1"/>
  <c r="AN233" i="1" s="1"/>
  <c r="AO233" i="1" a="1"/>
  <c r="AO233" i="1" s="1"/>
  <c r="AK234" i="1" a="1"/>
  <c r="AK234" i="1"/>
  <c r="AL234" i="1" a="1"/>
  <c r="AL234" i="1"/>
  <c r="AM234" i="1" a="1"/>
  <c r="AM234" i="1" s="1"/>
  <c r="AN234" i="1" a="1"/>
  <c r="AN234" i="1"/>
  <c r="AO234" i="1" a="1"/>
  <c r="AO234" i="1" s="1"/>
  <c r="AK235" i="1" a="1"/>
  <c r="AK235" i="1" s="1"/>
  <c r="AL235" i="1" a="1"/>
  <c r="AL235" i="1" s="1"/>
  <c r="AM235" i="1" a="1"/>
  <c r="AM235" i="1"/>
  <c r="AN235" i="1" a="1"/>
  <c r="AN235" i="1" s="1"/>
  <c r="AO235" i="1" a="1"/>
  <c r="AO235" i="1"/>
  <c r="AK236" i="1" a="1"/>
  <c r="AK236" i="1" s="1"/>
  <c r="AL236" i="1" a="1"/>
  <c r="AL236" i="1" s="1"/>
  <c r="AM236" i="1" a="1"/>
  <c r="AM236" i="1"/>
  <c r="AN236" i="1" a="1"/>
  <c r="AN236" i="1" s="1"/>
  <c r="AO236" i="1" a="1"/>
  <c r="AO236" i="1" s="1"/>
  <c r="AK237" i="1" a="1"/>
  <c r="AK237" i="1"/>
  <c r="AL237" i="1" a="1"/>
  <c r="AL237" i="1"/>
  <c r="AM237" i="1" a="1"/>
  <c r="AM237" i="1" s="1"/>
  <c r="AN237" i="1" a="1"/>
  <c r="AN237" i="1" s="1"/>
  <c r="AO237" i="1" a="1"/>
  <c r="AO237" i="1" s="1"/>
  <c r="AK238" i="1" a="1"/>
  <c r="AK238" i="1" s="1"/>
  <c r="AL238" i="1" a="1"/>
  <c r="AL238" i="1"/>
  <c r="AM238" i="1" a="1"/>
  <c r="AM238" i="1" s="1"/>
  <c r="AN238" i="1" a="1"/>
  <c r="AN238" i="1"/>
  <c r="AO238" i="1" a="1"/>
  <c r="AO238" i="1"/>
  <c r="AK239" i="1" a="1"/>
  <c r="AK239" i="1"/>
  <c r="AL239" i="1" a="1"/>
  <c r="AL239" i="1" s="1"/>
  <c r="AM239" i="1" a="1"/>
  <c r="AM239" i="1" s="1"/>
  <c r="AN239" i="1" a="1"/>
  <c r="AN239" i="1" s="1"/>
  <c r="AO239" i="1" a="1"/>
  <c r="AO239" i="1" s="1"/>
  <c r="AK240" i="1" a="1"/>
  <c r="AK240" i="1" s="1"/>
  <c r="AL240" i="1" a="1"/>
  <c r="AL240" i="1" s="1"/>
  <c r="AM240" i="1" a="1"/>
  <c r="AM240" i="1"/>
  <c r="AN240" i="1" a="1"/>
  <c r="AN240" i="1"/>
  <c r="AO240" i="1" a="1"/>
  <c r="AO240" i="1" s="1"/>
  <c r="AK241" i="1" a="1"/>
  <c r="AK241" i="1"/>
  <c r="AL241" i="1" a="1"/>
  <c r="AL241" i="1" s="1"/>
  <c r="AM241" i="1" a="1"/>
  <c r="AM241" i="1" s="1"/>
  <c r="AN241" i="1" a="1"/>
  <c r="AN241" i="1" s="1"/>
  <c r="AO241" i="1" a="1"/>
  <c r="AO241" i="1"/>
  <c r="AK242" i="1" a="1"/>
  <c r="AK242" i="1" s="1"/>
  <c r="AL242" i="1" a="1"/>
  <c r="AL242" i="1"/>
  <c r="AM242" i="1" a="1"/>
  <c r="AM242" i="1" s="1"/>
  <c r="AN242" i="1" a="1"/>
  <c r="AN242" i="1" s="1"/>
  <c r="AO242" i="1" a="1"/>
  <c r="AO242" i="1"/>
  <c r="AK243" i="1" a="1"/>
  <c r="AK243" i="1" s="1"/>
  <c r="AL243" i="1" a="1"/>
  <c r="AL243" i="1" s="1"/>
  <c r="AM243" i="1" a="1"/>
  <c r="AM243" i="1"/>
  <c r="AN243" i="1" a="1"/>
  <c r="AN243" i="1"/>
  <c r="AO243" i="1" a="1"/>
  <c r="AO243" i="1" s="1"/>
  <c r="AK244" i="1" a="1"/>
  <c r="AK244" i="1" s="1"/>
  <c r="AL244" i="1" a="1"/>
  <c r="AL244" i="1" s="1"/>
  <c r="AM244" i="1" a="1"/>
  <c r="AM244" i="1" s="1"/>
  <c r="AN244" i="1" a="1"/>
  <c r="AN244" i="1"/>
  <c r="AO244" i="1" a="1"/>
  <c r="AO244" i="1" s="1"/>
  <c r="AK245" i="1" a="1"/>
  <c r="AK245" i="1"/>
  <c r="AL245" i="1" a="1"/>
  <c r="AL245" i="1"/>
  <c r="AM245" i="1" a="1"/>
  <c r="AM245" i="1"/>
  <c r="AN245" i="1" a="1"/>
  <c r="AN245" i="1" s="1"/>
  <c r="AO245" i="1" a="1"/>
  <c r="AO245" i="1" s="1"/>
  <c r="AK246" i="1" a="1"/>
  <c r="AK246" i="1" s="1"/>
  <c r="AL246" i="1" a="1"/>
  <c r="AL246" i="1" s="1"/>
  <c r="AM246" i="1" a="1"/>
  <c r="AM246" i="1" s="1"/>
  <c r="AN246" i="1" a="1"/>
  <c r="AN246" i="1" s="1"/>
  <c r="AO246" i="1" a="1"/>
  <c r="AO246" i="1"/>
  <c r="AK247" i="1" a="1"/>
  <c r="AK247" i="1"/>
  <c r="AL247" i="1" a="1"/>
  <c r="AL247" i="1" s="1"/>
  <c r="AM247" i="1" a="1"/>
  <c r="AM247" i="1" s="1"/>
  <c r="AN247" i="1" a="1"/>
  <c r="AN247" i="1" s="1"/>
  <c r="AO247" i="1" a="1"/>
  <c r="AO247" i="1" s="1"/>
  <c r="AK248" i="1" a="1"/>
  <c r="AK248" i="1" s="1"/>
  <c r="AL248" i="1" a="1"/>
  <c r="AL248" i="1"/>
  <c r="AM248" i="1" a="1"/>
  <c r="AM248" i="1" s="1"/>
  <c r="AN248" i="1" a="1"/>
  <c r="AN248" i="1"/>
  <c r="AO248" i="1" a="1"/>
  <c r="AO248" i="1" s="1"/>
  <c r="AK249" i="1" a="1"/>
  <c r="AK249" i="1" s="1"/>
  <c r="AL249" i="1" a="1"/>
  <c r="AL249" i="1"/>
  <c r="AM249" i="1" a="1"/>
  <c r="AM249" i="1" s="1"/>
  <c r="AN249" i="1" a="1"/>
  <c r="AN249" i="1" s="1"/>
  <c r="AO249" i="1" a="1"/>
  <c r="AO249" i="1"/>
  <c r="AK250" i="1" a="1"/>
  <c r="AK250" i="1"/>
  <c r="AL250" i="1" a="1"/>
  <c r="AL250" i="1" s="1"/>
  <c r="AM250" i="1" a="1"/>
  <c r="AM250" i="1" s="1"/>
  <c r="AN250" i="1" a="1"/>
  <c r="AN250" i="1" s="1"/>
  <c r="AO250" i="1" a="1"/>
  <c r="AO250" i="1" s="1"/>
  <c r="AK251" i="1" a="1"/>
  <c r="AK251" i="1"/>
  <c r="AL251" i="1" a="1"/>
  <c r="AL251" i="1" s="1"/>
  <c r="AM251" i="1" a="1"/>
  <c r="AM251" i="1"/>
  <c r="AN251" i="1" a="1"/>
  <c r="AN251" i="1"/>
  <c r="AO251" i="1" a="1"/>
  <c r="AO251" i="1"/>
  <c r="AK252" i="1" a="1"/>
  <c r="AK252" i="1" s="1"/>
  <c r="AL252" i="1" a="1"/>
  <c r="AL252" i="1" s="1"/>
  <c r="AM252" i="1" a="1"/>
  <c r="AM252" i="1" s="1"/>
  <c r="AN252" i="1" a="1"/>
  <c r="AN252" i="1" s="1"/>
  <c r="AO252" i="1" a="1"/>
  <c r="AO252" i="1" s="1"/>
  <c r="AK253" i="1" a="1"/>
  <c r="AK253" i="1" s="1"/>
  <c r="AL253" i="1" a="1"/>
  <c r="AL253" i="1"/>
  <c r="AM253" i="1" a="1"/>
  <c r="AM253" i="1"/>
  <c r="AN253" i="1" a="1"/>
  <c r="AN253" i="1" s="1"/>
  <c r="AO253" i="1" a="1"/>
  <c r="AO253" i="1"/>
  <c r="AK254" i="1" a="1"/>
  <c r="AK254" i="1" s="1"/>
  <c r="AL254" i="1" a="1"/>
  <c r="AL254" i="1" s="1"/>
  <c r="AM254" i="1" a="1"/>
  <c r="AM254" i="1" s="1"/>
  <c r="AN254" i="1" a="1"/>
  <c r="AN254" i="1"/>
  <c r="AO254" i="1" a="1"/>
  <c r="AO254" i="1" s="1"/>
  <c r="AK255" i="1" a="1"/>
  <c r="AK255" i="1"/>
  <c r="AL255" i="1" a="1"/>
  <c r="AL255" i="1" s="1"/>
  <c r="AM255" i="1" a="1"/>
  <c r="AM255" i="1" s="1"/>
  <c r="AN255" i="1" a="1"/>
  <c r="AN255" i="1"/>
  <c r="AO255" i="1" a="1"/>
  <c r="AO255" i="1" s="1"/>
  <c r="AK256" i="1" a="1"/>
  <c r="AK256" i="1" s="1"/>
  <c r="AL256" i="1" a="1"/>
  <c r="AL256" i="1"/>
  <c r="AM256" i="1" a="1"/>
  <c r="AM256" i="1"/>
  <c r="AN256" i="1" a="1"/>
  <c r="AN256" i="1" s="1"/>
  <c r="AO256" i="1" a="1"/>
  <c r="AO256" i="1" s="1"/>
  <c r="AK257" i="1" a="1"/>
  <c r="AK257" i="1" s="1"/>
  <c r="AL257" i="1" a="1"/>
  <c r="AL257" i="1" s="1"/>
  <c r="AM257" i="1" a="1"/>
  <c r="AM257" i="1"/>
  <c r="AN257" i="1" a="1"/>
  <c r="AN257" i="1" s="1"/>
  <c r="AO257" i="1" a="1"/>
  <c r="AO257" i="1"/>
  <c r="AK258" i="1" a="1"/>
  <c r="AK258" i="1"/>
  <c r="AL258" i="1" a="1"/>
  <c r="AL258" i="1"/>
  <c r="AM258" i="1" a="1"/>
  <c r="AM258" i="1" s="1"/>
  <c r="AN258" i="1" a="1"/>
  <c r="AN258" i="1" s="1"/>
  <c r="AO258" i="1" a="1"/>
  <c r="AO258" i="1" s="1"/>
  <c r="AK259" i="1" a="1"/>
  <c r="AK259" i="1" s="1"/>
  <c r="AL259" i="1" a="1"/>
  <c r="AL259" i="1" s="1"/>
  <c r="AM259" i="1" a="1"/>
  <c r="AM259" i="1" s="1"/>
  <c r="AN259" i="1" a="1"/>
  <c r="AN259" i="1"/>
  <c r="AO259" i="1" a="1"/>
  <c r="AO259" i="1"/>
  <c r="AK260" i="1" a="1"/>
  <c r="AK260" i="1"/>
  <c r="AL260" i="1" a="1"/>
  <c r="AL260" i="1" s="1"/>
  <c r="AM260" i="1" a="1"/>
  <c r="AM260" i="1"/>
  <c r="AN260" i="1" a="1"/>
  <c r="AN260" i="1"/>
  <c r="AO260" i="1" a="1"/>
  <c r="AO260" i="1" s="1"/>
  <c r="AK261" i="1" a="1"/>
  <c r="AK261" i="1" s="1"/>
  <c r="AL261" i="1" a="1"/>
  <c r="AL261" i="1"/>
  <c r="AM261" i="1" a="1"/>
  <c r="AM261" i="1"/>
  <c r="AN261" i="1" a="1"/>
  <c r="AN261" i="1" s="1"/>
  <c r="AO261" i="1" a="1"/>
  <c r="AO261" i="1" s="1"/>
  <c r="AK262" i="1" a="1"/>
  <c r="AK262" i="1"/>
  <c r="AL262" i="1" a="1"/>
  <c r="AL262" i="1"/>
  <c r="AM262" i="1" a="1"/>
  <c r="AM262" i="1" s="1"/>
  <c r="AN262" i="1" a="1"/>
  <c r="AN262" i="1" s="1"/>
  <c r="AO262" i="1" a="1"/>
  <c r="AO262" i="1" s="1"/>
  <c r="AK263" i="1" a="1"/>
  <c r="AK263" i="1"/>
  <c r="AL263" i="1" a="1"/>
  <c r="AL263" i="1" s="1"/>
  <c r="AM263" i="1" a="1"/>
  <c r="AM263" i="1" s="1"/>
  <c r="AN263" i="1" a="1"/>
  <c r="AN263" i="1" s="1"/>
  <c r="AO263" i="1" a="1"/>
  <c r="AO263" i="1"/>
  <c r="AK264" i="1" a="1"/>
  <c r="AK264" i="1" s="1"/>
  <c r="AL264" i="1" a="1"/>
  <c r="AL264" i="1" s="1"/>
  <c r="AM264" i="1" a="1"/>
  <c r="AM264" i="1" s="1"/>
  <c r="AN264" i="1" a="1"/>
  <c r="AN264" i="1"/>
  <c r="AO264" i="1" a="1"/>
  <c r="AO264" i="1" s="1"/>
  <c r="AK265" i="1" a="1"/>
  <c r="AK265" i="1" s="1"/>
  <c r="AL265" i="1" a="1"/>
  <c r="AL265" i="1" s="1"/>
  <c r="AM265" i="1" a="1"/>
  <c r="AM265" i="1" s="1"/>
  <c r="AN265" i="1" a="1"/>
  <c r="AN265" i="1" s="1"/>
  <c r="AO265" i="1" a="1"/>
  <c r="AO265" i="1" s="1"/>
  <c r="AK266" i="1" a="1"/>
  <c r="AK266" i="1" s="1"/>
  <c r="AL266" i="1" a="1"/>
  <c r="AL266" i="1" s="1"/>
  <c r="AM266" i="1" a="1"/>
  <c r="AM266" i="1" s="1"/>
  <c r="AN266" i="1" a="1"/>
  <c r="AN266" i="1" s="1"/>
  <c r="AO266" i="1" a="1"/>
  <c r="AO266" i="1" s="1"/>
  <c r="AK267" i="1" a="1"/>
  <c r="AK267" i="1" s="1"/>
  <c r="AL267" i="1" a="1"/>
  <c r="AL267" i="1" s="1"/>
  <c r="AM267" i="1" a="1"/>
  <c r="AM267" i="1" s="1"/>
  <c r="AN267" i="1" a="1"/>
  <c r="AN267" i="1" s="1"/>
  <c r="AO267" i="1" a="1"/>
  <c r="AO267" i="1" s="1"/>
  <c r="AK268" i="1" a="1"/>
  <c r="AK268" i="1" s="1"/>
  <c r="AL268" i="1" a="1"/>
  <c r="AL268" i="1" s="1"/>
  <c r="AM268" i="1" a="1"/>
  <c r="AM268" i="1" s="1"/>
  <c r="AN268" i="1" a="1"/>
  <c r="AN268" i="1" s="1"/>
  <c r="AO268" i="1" a="1"/>
  <c r="AO268" i="1" s="1"/>
  <c r="AK269" i="1" a="1"/>
  <c r="AK269" i="1" s="1"/>
  <c r="AL269" i="1" a="1"/>
  <c r="AL269" i="1" s="1"/>
  <c r="AM269" i="1" a="1"/>
  <c r="AM269" i="1" s="1"/>
  <c r="AN269" i="1" a="1"/>
  <c r="AN269" i="1" s="1"/>
  <c r="AO269" i="1" a="1"/>
  <c r="AO269" i="1" s="1"/>
  <c r="AK270" i="1" a="1"/>
  <c r="AK270" i="1" s="1"/>
  <c r="AL270" i="1" a="1"/>
  <c r="AL270" i="1" s="1"/>
  <c r="AM270" i="1" a="1"/>
  <c r="AM270" i="1" s="1"/>
  <c r="AN270" i="1" a="1"/>
  <c r="AN270" i="1" s="1"/>
  <c r="AO270" i="1" a="1"/>
  <c r="AO270" i="1" s="1"/>
  <c r="AK271" i="1" a="1"/>
  <c r="AK271" i="1" s="1"/>
  <c r="AL271" i="1" a="1"/>
  <c r="AL271" i="1" s="1"/>
  <c r="AM271" i="1" a="1"/>
  <c r="AM271" i="1" s="1"/>
  <c r="AN271" i="1" a="1"/>
  <c r="AN271" i="1" s="1"/>
  <c r="AO271" i="1" a="1"/>
  <c r="AO271" i="1" s="1"/>
  <c r="AK272" i="1" a="1"/>
  <c r="AK272" i="1" s="1"/>
  <c r="AL272" i="1" a="1"/>
  <c r="AL272" i="1" s="1"/>
  <c r="AM272" i="1" a="1"/>
  <c r="AM272" i="1" s="1"/>
  <c r="AN272" i="1" a="1"/>
  <c r="AN272" i="1" s="1"/>
  <c r="AO272" i="1" a="1"/>
  <c r="AO272" i="1" s="1"/>
  <c r="AK273" i="1" a="1"/>
  <c r="AK273" i="1" s="1"/>
  <c r="AL273" i="1" a="1"/>
  <c r="AL273" i="1" s="1"/>
  <c r="AM273" i="1" a="1"/>
  <c r="AM273" i="1" s="1"/>
  <c r="AN273" i="1" a="1"/>
  <c r="AN273" i="1" s="1"/>
  <c r="AO273" i="1" a="1"/>
  <c r="AO273" i="1" s="1"/>
  <c r="AK274" i="1" a="1"/>
  <c r="AK274" i="1" s="1"/>
  <c r="AL274" i="1" a="1"/>
  <c r="AL274" i="1" s="1"/>
  <c r="AM274" i="1" a="1"/>
  <c r="AM274" i="1" s="1"/>
  <c r="AN274" i="1" a="1"/>
  <c r="AN274" i="1" s="1"/>
  <c r="AO274" i="1" a="1"/>
  <c r="AO274" i="1" s="1"/>
  <c r="AK275" i="1" a="1"/>
  <c r="AK275" i="1" s="1"/>
  <c r="AL275" i="1" a="1"/>
  <c r="AL275" i="1" s="1"/>
  <c r="AM275" i="1" a="1"/>
  <c r="AM275" i="1" s="1"/>
  <c r="AN275" i="1" a="1"/>
  <c r="AN275" i="1" s="1"/>
  <c r="AO275" i="1" a="1"/>
  <c r="AO275" i="1" s="1"/>
  <c r="AK276" i="1" a="1"/>
  <c r="AK276" i="1" s="1"/>
  <c r="AL276" i="1" a="1"/>
  <c r="AL276" i="1" s="1"/>
  <c r="AM276" i="1" a="1"/>
  <c r="AM276" i="1" s="1"/>
  <c r="AN276" i="1" a="1"/>
  <c r="AN276" i="1" s="1"/>
  <c r="AO276" i="1" a="1"/>
  <c r="AO276" i="1" s="1"/>
  <c r="AK277" i="1" a="1"/>
  <c r="AK277" i="1" s="1"/>
  <c r="AL277" i="1" a="1"/>
  <c r="AL277" i="1" s="1"/>
  <c r="AM277" i="1" a="1"/>
  <c r="AM277" i="1" s="1"/>
  <c r="AN277" i="1" a="1"/>
  <c r="AN277" i="1" s="1"/>
  <c r="AO277" i="1" a="1"/>
  <c r="AO277" i="1" s="1"/>
  <c r="AK278" i="1" a="1"/>
  <c r="AK278" i="1" s="1"/>
  <c r="AL278" i="1" a="1"/>
  <c r="AL278" i="1" s="1"/>
  <c r="AM278" i="1" a="1"/>
  <c r="AM278" i="1" s="1"/>
  <c r="AN278" i="1" a="1"/>
  <c r="AN278" i="1" s="1"/>
  <c r="AO278" i="1" a="1"/>
  <c r="AO278" i="1" s="1"/>
  <c r="AK279" i="1" a="1"/>
  <c r="AK279" i="1" s="1"/>
  <c r="AL279" i="1" a="1"/>
  <c r="AL279" i="1" s="1"/>
  <c r="AM279" i="1" a="1"/>
  <c r="AM279" i="1" s="1"/>
  <c r="AN279" i="1" a="1"/>
  <c r="AN279" i="1" s="1"/>
  <c r="AO279" i="1" a="1"/>
  <c r="AO279" i="1" s="1"/>
  <c r="AK280" i="1" a="1"/>
  <c r="AK280" i="1" s="1"/>
  <c r="AL280" i="1" a="1"/>
  <c r="AL280" i="1" s="1"/>
  <c r="AM280" i="1" a="1"/>
  <c r="AM280" i="1" s="1"/>
  <c r="AN280" i="1" a="1"/>
  <c r="AN280" i="1" s="1"/>
  <c r="AO280" i="1" a="1"/>
  <c r="AO280" i="1" s="1"/>
  <c r="AK281" i="1" a="1"/>
  <c r="AK281" i="1" s="1"/>
  <c r="AL281" i="1" a="1"/>
  <c r="AL281" i="1" s="1"/>
  <c r="AM281" i="1" a="1"/>
  <c r="AM281" i="1" s="1"/>
  <c r="AN281" i="1" a="1"/>
  <c r="AN281" i="1" s="1"/>
  <c r="AO281" i="1" a="1"/>
  <c r="AO281" i="1" s="1"/>
  <c r="AK282" i="1" a="1"/>
  <c r="AK282" i="1" s="1"/>
  <c r="AL282" i="1" a="1"/>
  <c r="AL282" i="1" s="1"/>
  <c r="AM282" i="1" a="1"/>
  <c r="AM282" i="1" s="1"/>
  <c r="AN282" i="1" a="1"/>
  <c r="AN282" i="1" s="1"/>
  <c r="AO282" i="1" a="1"/>
  <c r="AO282" i="1" s="1"/>
  <c r="AK283" i="1" a="1"/>
  <c r="AK283" i="1" s="1"/>
  <c r="AL283" i="1" a="1"/>
  <c r="AL283" i="1" s="1"/>
  <c r="AM283" i="1" a="1"/>
  <c r="AM283" i="1" s="1"/>
  <c r="AN283" i="1" a="1"/>
  <c r="AN283" i="1" s="1"/>
  <c r="AO283" i="1" a="1"/>
  <c r="AO283" i="1" s="1"/>
  <c r="AK284" i="1" a="1"/>
  <c r="AK284" i="1" s="1"/>
  <c r="AL284" i="1" a="1"/>
  <c r="AL284" i="1" s="1"/>
  <c r="AM284" i="1" a="1"/>
  <c r="AM284" i="1" s="1"/>
  <c r="AN284" i="1" a="1"/>
  <c r="AN284" i="1" s="1"/>
  <c r="AO284" i="1" a="1"/>
  <c r="AO284" i="1" s="1"/>
  <c r="AK285" i="1" a="1"/>
  <c r="AK285" i="1" s="1"/>
  <c r="AL285" i="1" a="1"/>
  <c r="AL285" i="1" s="1"/>
  <c r="AM285" i="1" a="1"/>
  <c r="AM285" i="1" s="1"/>
  <c r="AN285" i="1" a="1"/>
  <c r="AN285" i="1" s="1"/>
  <c r="AO285" i="1" a="1"/>
  <c r="AO285" i="1" s="1"/>
  <c r="AK286" i="1" a="1"/>
  <c r="AK286" i="1" s="1"/>
  <c r="AL286" i="1" a="1"/>
  <c r="AL286" i="1" s="1"/>
  <c r="AM286" i="1" a="1"/>
  <c r="AM286" i="1" s="1"/>
  <c r="AN286" i="1" a="1"/>
  <c r="AN286" i="1" s="1"/>
  <c r="AO286" i="1" a="1"/>
  <c r="AO286" i="1" s="1"/>
  <c r="AK287" i="1" a="1"/>
  <c r="AK287" i="1" s="1"/>
  <c r="AL287" i="1" a="1"/>
  <c r="AL287" i="1" s="1"/>
  <c r="AM287" i="1" a="1"/>
  <c r="AM287" i="1" s="1"/>
  <c r="AN287" i="1" a="1"/>
  <c r="AN287" i="1" s="1"/>
  <c r="AO287" i="1" a="1"/>
  <c r="AO287" i="1" s="1"/>
  <c r="AK3" i="1" a="1"/>
  <c r="AK3" i="1" s="1"/>
  <c r="AI82" i="1"/>
  <c r="AI98" i="1"/>
  <c r="AI113" i="1"/>
  <c r="AD5" i="1" a="1"/>
  <c r="AD5" i="1" s="1"/>
  <c r="AE5" i="1" a="1"/>
  <c r="AE5" i="1" s="1"/>
  <c r="AF5" i="1" a="1"/>
  <c r="AF5" i="1" s="1"/>
  <c r="AG5" i="1" a="1"/>
  <c r="AG5" i="1" s="1"/>
  <c r="AH5" i="1" a="1"/>
  <c r="AH5" i="1" s="1"/>
  <c r="AD6" i="1" a="1"/>
  <c r="AD6" i="1" s="1"/>
  <c r="AE6" i="1" a="1"/>
  <c r="AE6" i="1" s="1"/>
  <c r="AF6" i="1" a="1"/>
  <c r="AF6" i="1" s="1"/>
  <c r="AG6" i="1" a="1"/>
  <c r="AG6" i="1" s="1"/>
  <c r="AH6" i="1" a="1"/>
  <c r="AH6" i="1" s="1"/>
  <c r="AD7" i="1" a="1"/>
  <c r="AD7" i="1" s="1"/>
  <c r="AE7" i="1" a="1"/>
  <c r="AE7" i="1" s="1"/>
  <c r="AF7" i="1" a="1"/>
  <c r="AF7" i="1" s="1"/>
  <c r="AG7" i="1" a="1"/>
  <c r="AG7" i="1" s="1"/>
  <c r="AH7" i="1" a="1"/>
  <c r="AH7" i="1" s="1"/>
  <c r="AD8" i="1" a="1"/>
  <c r="AD8" i="1"/>
  <c r="AE8" i="1" a="1"/>
  <c r="AE8" i="1" s="1"/>
  <c r="AF8" i="1" a="1"/>
  <c r="AF8" i="1" s="1"/>
  <c r="AG8" i="1" a="1"/>
  <c r="AG8" i="1" s="1"/>
  <c r="AH8" i="1" a="1"/>
  <c r="AH8" i="1"/>
  <c r="AD9" i="1" a="1"/>
  <c r="AD9" i="1" s="1"/>
  <c r="AE9" i="1" a="1"/>
  <c r="AE9" i="1" s="1"/>
  <c r="AF9" i="1" a="1"/>
  <c r="AF9" i="1" s="1"/>
  <c r="AG9" i="1" a="1"/>
  <c r="AG9" i="1" s="1"/>
  <c r="AH9" i="1" a="1"/>
  <c r="AH9" i="1" s="1"/>
  <c r="AD10" i="1" a="1"/>
  <c r="AD10" i="1" s="1"/>
  <c r="AE10" i="1" a="1"/>
  <c r="AE10" i="1" s="1"/>
  <c r="AF10" i="1" a="1"/>
  <c r="AF10" i="1" s="1"/>
  <c r="AG10" i="1" a="1"/>
  <c r="AG10" i="1" s="1"/>
  <c r="AH10" i="1" a="1"/>
  <c r="AH10" i="1" s="1"/>
  <c r="AD11" i="1" a="1"/>
  <c r="AD11" i="1" s="1"/>
  <c r="AE11" i="1" a="1"/>
  <c r="AE11" i="1" s="1"/>
  <c r="AF11" i="1" a="1"/>
  <c r="AF11" i="1" s="1"/>
  <c r="AG11" i="1" a="1"/>
  <c r="AG11" i="1"/>
  <c r="AH11" i="1" a="1"/>
  <c r="AH11" i="1" s="1"/>
  <c r="AD12" i="1" a="1"/>
  <c r="AD12" i="1" s="1"/>
  <c r="AE12" i="1" a="1"/>
  <c r="AE12" i="1" s="1"/>
  <c r="AF12" i="1" a="1"/>
  <c r="AF12" i="1" s="1"/>
  <c r="AG12" i="1" a="1"/>
  <c r="AG12" i="1" s="1"/>
  <c r="AH12" i="1" a="1"/>
  <c r="AH12" i="1" s="1"/>
  <c r="AD13" i="1" a="1"/>
  <c r="AD13" i="1" s="1"/>
  <c r="AE13" i="1" a="1"/>
  <c r="AE13" i="1" s="1"/>
  <c r="AF13" i="1" a="1"/>
  <c r="AF13" i="1" s="1"/>
  <c r="AG13" i="1" a="1"/>
  <c r="AG13" i="1" s="1"/>
  <c r="AH13" i="1" a="1"/>
  <c r="AH13" i="1" s="1"/>
  <c r="AD14" i="1" a="1"/>
  <c r="AD14" i="1" s="1"/>
  <c r="AE14" i="1" a="1"/>
  <c r="AE14" i="1" s="1"/>
  <c r="AF14" i="1" a="1"/>
  <c r="AF14" i="1"/>
  <c r="AG14" i="1" a="1"/>
  <c r="AG14" i="1" s="1"/>
  <c r="AH14" i="1" a="1"/>
  <c r="AH14" i="1" s="1"/>
  <c r="AD15" i="1" a="1"/>
  <c r="AD15" i="1" s="1"/>
  <c r="AE15" i="1" a="1"/>
  <c r="AE15" i="1"/>
  <c r="AF15" i="1" a="1"/>
  <c r="AF15" i="1" s="1"/>
  <c r="AG15" i="1" a="1"/>
  <c r="AG15" i="1"/>
  <c r="AH15" i="1" a="1"/>
  <c r="AH15" i="1" s="1"/>
  <c r="AD16" i="1" a="1"/>
  <c r="AD16" i="1" s="1"/>
  <c r="AE16" i="1" a="1"/>
  <c r="AE16" i="1" s="1"/>
  <c r="AF16" i="1" a="1"/>
  <c r="AF16" i="1" s="1"/>
  <c r="AG16" i="1" a="1"/>
  <c r="AG16" i="1"/>
  <c r="AH16" i="1" a="1"/>
  <c r="AH16" i="1" s="1"/>
  <c r="AI16" i="1" s="1"/>
  <c r="AD17" i="1" a="1"/>
  <c r="AD17" i="1" s="1"/>
  <c r="AE17" i="1" a="1"/>
  <c r="AE17" i="1"/>
  <c r="AF17" i="1" a="1"/>
  <c r="AF17" i="1"/>
  <c r="AG17" i="1" a="1"/>
  <c r="AG17" i="1"/>
  <c r="AH17" i="1" a="1"/>
  <c r="AH17" i="1" s="1"/>
  <c r="AD18" i="1" a="1"/>
  <c r="AD18" i="1" s="1"/>
  <c r="AE18" i="1" a="1"/>
  <c r="AE18" i="1" s="1"/>
  <c r="AF18" i="1" a="1"/>
  <c r="AF18" i="1"/>
  <c r="AG18" i="1" a="1"/>
  <c r="AG18" i="1" s="1"/>
  <c r="AH18" i="1" a="1"/>
  <c r="AH18" i="1" s="1"/>
  <c r="AD19" i="1" a="1"/>
  <c r="AD19" i="1" s="1"/>
  <c r="AE19" i="1" a="1"/>
  <c r="AE19" i="1" s="1"/>
  <c r="AF19" i="1" a="1"/>
  <c r="AF19" i="1" s="1"/>
  <c r="AG19" i="1" a="1"/>
  <c r="AG19" i="1" s="1"/>
  <c r="AH19" i="1" a="1"/>
  <c r="AH19" i="1"/>
  <c r="AD20" i="1" a="1"/>
  <c r="AD20" i="1" s="1"/>
  <c r="AE20" i="1" a="1"/>
  <c r="AE20" i="1" s="1"/>
  <c r="AF20" i="1" a="1"/>
  <c r="AF20" i="1" s="1"/>
  <c r="AG20" i="1" a="1"/>
  <c r="AG20" i="1" s="1"/>
  <c r="AH20" i="1" a="1"/>
  <c r="AH20" i="1" s="1"/>
  <c r="AD21" i="1" a="1"/>
  <c r="AD21" i="1" s="1"/>
  <c r="AE21" i="1" a="1"/>
  <c r="AE21" i="1"/>
  <c r="AF21" i="1" a="1"/>
  <c r="AF21" i="1" s="1"/>
  <c r="AG21" i="1" a="1"/>
  <c r="AG21" i="1" s="1"/>
  <c r="AH21" i="1" a="1"/>
  <c r="AH21" i="1" s="1"/>
  <c r="AD22" i="1" a="1"/>
  <c r="AD22" i="1" s="1"/>
  <c r="AE22" i="1" a="1"/>
  <c r="AE22" i="1"/>
  <c r="AF22" i="1" a="1"/>
  <c r="AF22" i="1"/>
  <c r="AG22" i="1" a="1"/>
  <c r="AG22" i="1" s="1"/>
  <c r="AH22" i="1" a="1"/>
  <c r="AH22" i="1" s="1"/>
  <c r="AD23" i="1" a="1"/>
  <c r="AD23" i="1" s="1"/>
  <c r="AE23" i="1" a="1"/>
  <c r="AE23" i="1" s="1"/>
  <c r="AF23" i="1" a="1"/>
  <c r="AF23" i="1" s="1"/>
  <c r="AG23" i="1" a="1"/>
  <c r="AG23" i="1"/>
  <c r="AH23" i="1" a="1"/>
  <c r="AH23" i="1"/>
  <c r="AD24" i="1" a="1"/>
  <c r="AD24" i="1" s="1"/>
  <c r="AE24" i="1" a="1"/>
  <c r="AE24" i="1" s="1"/>
  <c r="AF24" i="1" a="1"/>
  <c r="AF24" i="1" s="1"/>
  <c r="AG24" i="1" a="1"/>
  <c r="AG24" i="1" s="1"/>
  <c r="AH24" i="1" a="1"/>
  <c r="AH24" i="1"/>
  <c r="AD25" i="1" a="1"/>
  <c r="AD25" i="1" s="1"/>
  <c r="AE25" i="1" a="1"/>
  <c r="AE25" i="1" s="1"/>
  <c r="AF25" i="1" a="1"/>
  <c r="AF25" i="1" s="1"/>
  <c r="AG25" i="1" a="1"/>
  <c r="AG25" i="1"/>
  <c r="AH25" i="1" a="1"/>
  <c r="AH25" i="1" s="1"/>
  <c r="AD26" i="1" a="1"/>
  <c r="AD26" i="1" s="1"/>
  <c r="AE26" i="1" a="1"/>
  <c r="AE26" i="1" s="1"/>
  <c r="AF26" i="1" a="1"/>
  <c r="AF26" i="1" s="1"/>
  <c r="AG26" i="1" a="1"/>
  <c r="AG26" i="1" s="1"/>
  <c r="AH26" i="1" a="1"/>
  <c r="AH26" i="1"/>
  <c r="AD27" i="1" a="1"/>
  <c r="AD27" i="1" s="1"/>
  <c r="AE27" i="1" a="1"/>
  <c r="AE27" i="1" s="1"/>
  <c r="AF27" i="1" a="1"/>
  <c r="AF27" i="1" s="1"/>
  <c r="AG27" i="1" a="1"/>
  <c r="AG27" i="1"/>
  <c r="AH27" i="1" a="1"/>
  <c r="AH27" i="1" s="1"/>
  <c r="AD28" i="1" a="1"/>
  <c r="AD28" i="1"/>
  <c r="AE28" i="1" a="1"/>
  <c r="AE28" i="1" s="1"/>
  <c r="AF28" i="1" a="1"/>
  <c r="AF28" i="1"/>
  <c r="AG28" i="1" a="1"/>
  <c r="AG28" i="1"/>
  <c r="AH28" i="1" a="1"/>
  <c r="AH28" i="1"/>
  <c r="AD29" i="1" a="1"/>
  <c r="AD29" i="1" s="1"/>
  <c r="AE29" i="1" a="1"/>
  <c r="AE29" i="1" s="1"/>
  <c r="AF29" i="1" a="1"/>
  <c r="AF29" i="1"/>
  <c r="AG29" i="1" a="1"/>
  <c r="AG29" i="1" s="1"/>
  <c r="AH29" i="1" a="1"/>
  <c r="AH29" i="1" s="1"/>
  <c r="AD30" i="1" a="1"/>
  <c r="AD30" i="1"/>
  <c r="AE30" i="1" a="1"/>
  <c r="AE30" i="1" s="1"/>
  <c r="AF30" i="1" a="1"/>
  <c r="AF30" i="1"/>
  <c r="AG30" i="1" a="1"/>
  <c r="AG30" i="1" s="1"/>
  <c r="AH30" i="1" a="1"/>
  <c r="AH30" i="1" s="1"/>
  <c r="AD31" i="1" a="1"/>
  <c r="AD31" i="1" s="1"/>
  <c r="AE31" i="1" a="1"/>
  <c r="AE31" i="1" s="1"/>
  <c r="AF31" i="1" a="1"/>
  <c r="AF31" i="1" s="1"/>
  <c r="AG31" i="1" a="1"/>
  <c r="AG31" i="1" s="1"/>
  <c r="AH31" i="1" a="1"/>
  <c r="AH31" i="1"/>
  <c r="AD32" i="1" a="1"/>
  <c r="AD32" i="1"/>
  <c r="AE32" i="1" a="1"/>
  <c r="AE32" i="1" s="1"/>
  <c r="AF32" i="1" a="1"/>
  <c r="AF32" i="1" s="1"/>
  <c r="AG32" i="1" a="1"/>
  <c r="AG32" i="1" s="1"/>
  <c r="AH32" i="1" a="1"/>
  <c r="AH32" i="1" s="1"/>
  <c r="AD33" i="1" a="1"/>
  <c r="AD33" i="1" s="1"/>
  <c r="AE33" i="1" a="1"/>
  <c r="AE33" i="1" s="1"/>
  <c r="AF33" i="1" a="1"/>
  <c r="AF33" i="1" s="1"/>
  <c r="AG33" i="1" a="1"/>
  <c r="AG33" i="1" s="1"/>
  <c r="AH33" i="1" a="1"/>
  <c r="AH33" i="1" s="1"/>
  <c r="AD34" i="1" a="1"/>
  <c r="AD34" i="1"/>
  <c r="AE34" i="1" a="1"/>
  <c r="AE34" i="1" s="1"/>
  <c r="AF34" i="1" a="1"/>
  <c r="AF34" i="1" s="1"/>
  <c r="AG34" i="1" a="1"/>
  <c r="AG34" i="1" s="1"/>
  <c r="AH34" i="1" a="1"/>
  <c r="AH34" i="1"/>
  <c r="AD35" i="1" a="1"/>
  <c r="AD35" i="1" s="1"/>
  <c r="AE35" i="1" a="1"/>
  <c r="AE35" i="1"/>
  <c r="AF35" i="1" a="1"/>
  <c r="AF35" i="1" s="1"/>
  <c r="AG35" i="1" a="1"/>
  <c r="AG35" i="1" s="1"/>
  <c r="AH35" i="1" a="1"/>
  <c r="AH35" i="1"/>
  <c r="AD36" i="1" a="1"/>
  <c r="AD36" i="1" s="1"/>
  <c r="AE36" i="1" a="1"/>
  <c r="AE36" i="1" s="1"/>
  <c r="AF36" i="1" a="1"/>
  <c r="AF36" i="1" s="1"/>
  <c r="AG36" i="1" a="1"/>
  <c r="AG36" i="1" s="1"/>
  <c r="AH36" i="1" a="1"/>
  <c r="AH36" i="1" s="1"/>
  <c r="AD37" i="1" a="1"/>
  <c r="AD37" i="1" s="1"/>
  <c r="AE37" i="1" a="1"/>
  <c r="AE37" i="1"/>
  <c r="AF37" i="1" a="1"/>
  <c r="AF37" i="1" s="1"/>
  <c r="AG37" i="1" a="1"/>
  <c r="AG37" i="1" s="1"/>
  <c r="AH37" i="1" a="1"/>
  <c r="AH37" i="1" s="1"/>
  <c r="AD38" i="1" a="1"/>
  <c r="AD38" i="1"/>
  <c r="AE38" i="1" a="1"/>
  <c r="AE38" i="1" s="1"/>
  <c r="AF38" i="1" a="1"/>
  <c r="AF38" i="1"/>
  <c r="AG38" i="1" a="1"/>
  <c r="AG38" i="1" s="1"/>
  <c r="AH38" i="1" a="1"/>
  <c r="AH38" i="1" s="1"/>
  <c r="AD39" i="1" a="1"/>
  <c r="AD39" i="1" s="1"/>
  <c r="AE39" i="1" a="1"/>
  <c r="AE39" i="1" s="1"/>
  <c r="AF39" i="1" a="1"/>
  <c r="AF39" i="1" s="1"/>
  <c r="AG39" i="1" a="1"/>
  <c r="AG39" i="1"/>
  <c r="AH39" i="1" a="1"/>
  <c r="AH39" i="1" s="1"/>
  <c r="AD40" i="1" a="1"/>
  <c r="AD40" i="1" s="1"/>
  <c r="AE40" i="1" a="1"/>
  <c r="AE40" i="1" s="1"/>
  <c r="AF40" i="1" a="1"/>
  <c r="AF40" i="1"/>
  <c r="AG40" i="1" a="1"/>
  <c r="AG40" i="1" s="1"/>
  <c r="AH40" i="1" a="1"/>
  <c r="AH40" i="1"/>
  <c r="AD41" i="1" a="1"/>
  <c r="AD41" i="1" s="1"/>
  <c r="AE41" i="1" a="1"/>
  <c r="AE41" i="1" s="1"/>
  <c r="AF41" i="1" a="1"/>
  <c r="AF41" i="1"/>
  <c r="AG41" i="1" a="1"/>
  <c r="AG41" i="1" s="1"/>
  <c r="AH41" i="1" a="1"/>
  <c r="AH41" i="1" s="1"/>
  <c r="AD42" i="1" a="1"/>
  <c r="AD42" i="1" s="1"/>
  <c r="AE42" i="1" a="1"/>
  <c r="AE42" i="1" s="1"/>
  <c r="AF42" i="1" a="1"/>
  <c r="AF42" i="1" s="1"/>
  <c r="AG42" i="1" a="1"/>
  <c r="AG42" i="1" s="1"/>
  <c r="AH42" i="1" a="1"/>
  <c r="AH42" i="1" s="1"/>
  <c r="AD43" i="1" a="1"/>
  <c r="AD43" i="1"/>
  <c r="AE43" i="1" a="1"/>
  <c r="AE43" i="1" s="1"/>
  <c r="AF43" i="1" a="1"/>
  <c r="AF43" i="1" s="1"/>
  <c r="AG43" i="1" a="1"/>
  <c r="AG43" i="1"/>
  <c r="AH43" i="1" a="1"/>
  <c r="AH43" i="1" s="1"/>
  <c r="AD44" i="1" a="1"/>
  <c r="AD44" i="1"/>
  <c r="AE44" i="1" a="1"/>
  <c r="AE44" i="1" s="1"/>
  <c r="AF44" i="1" a="1"/>
  <c r="AF44" i="1" s="1"/>
  <c r="AG44" i="1" a="1"/>
  <c r="AG44" i="1" s="1"/>
  <c r="AH44" i="1" a="1"/>
  <c r="AH44" i="1"/>
  <c r="AD45" i="1" a="1"/>
  <c r="AD45" i="1" s="1"/>
  <c r="AE45" i="1" a="1"/>
  <c r="AE45" i="1" s="1"/>
  <c r="AF45" i="1" a="1"/>
  <c r="AF45" i="1" s="1"/>
  <c r="AG45" i="1" a="1"/>
  <c r="AG45" i="1" s="1"/>
  <c r="AH45" i="1" a="1"/>
  <c r="AH45" i="1" s="1"/>
  <c r="AD46" i="1" a="1"/>
  <c r="AD46" i="1"/>
  <c r="AE46" i="1" a="1"/>
  <c r="AE46" i="1"/>
  <c r="AF46" i="1" a="1"/>
  <c r="AF46" i="1" s="1"/>
  <c r="AG46" i="1" a="1"/>
  <c r="AG46" i="1" s="1"/>
  <c r="AH46" i="1" a="1"/>
  <c r="AH46" i="1"/>
  <c r="AD47" i="1" a="1"/>
  <c r="AD47" i="1" s="1"/>
  <c r="AE47" i="1" a="1"/>
  <c r="AE47" i="1" s="1"/>
  <c r="AF47" i="1" a="1"/>
  <c r="AF47" i="1" s="1"/>
  <c r="AG47" i="1" a="1"/>
  <c r="AG47" i="1" s="1"/>
  <c r="AH47" i="1" a="1"/>
  <c r="AH47" i="1"/>
  <c r="AD48" i="1" a="1"/>
  <c r="AD48" i="1"/>
  <c r="AE48" i="1" a="1"/>
  <c r="AE48" i="1" s="1"/>
  <c r="AF48" i="1" a="1"/>
  <c r="AF48" i="1" s="1"/>
  <c r="AG48" i="1" a="1"/>
  <c r="AG48" i="1" s="1"/>
  <c r="AH48" i="1" a="1"/>
  <c r="AH48" i="1" s="1"/>
  <c r="AD49" i="1" a="1"/>
  <c r="AD49" i="1" s="1"/>
  <c r="AE49" i="1" a="1"/>
  <c r="AE49" i="1" s="1"/>
  <c r="AF49" i="1" a="1"/>
  <c r="AF49" i="1" s="1"/>
  <c r="AG49" i="1" a="1"/>
  <c r="AG49" i="1"/>
  <c r="AH49" i="1" a="1"/>
  <c r="AH49" i="1" s="1"/>
  <c r="AD50" i="1" a="1"/>
  <c r="AD50" i="1"/>
  <c r="AE50" i="1" a="1"/>
  <c r="AE50" i="1" s="1"/>
  <c r="AF50" i="1" a="1"/>
  <c r="AF50" i="1" s="1"/>
  <c r="AG50" i="1" a="1"/>
  <c r="AG50" i="1" s="1"/>
  <c r="AH50" i="1" a="1"/>
  <c r="AH50" i="1" s="1"/>
  <c r="AD51" i="1" a="1"/>
  <c r="AD51" i="1" s="1"/>
  <c r="AE51" i="1" a="1"/>
  <c r="AE51" i="1"/>
  <c r="AF51" i="1" a="1"/>
  <c r="AF51" i="1" s="1"/>
  <c r="AG51" i="1" a="1"/>
  <c r="AG51" i="1" s="1"/>
  <c r="AH51" i="1" a="1"/>
  <c r="AH51" i="1"/>
  <c r="AD52" i="1" a="1"/>
  <c r="AD52" i="1" s="1"/>
  <c r="AE52" i="1" a="1"/>
  <c r="AE52" i="1" s="1"/>
  <c r="AF52" i="1" a="1"/>
  <c r="AF52" i="1"/>
  <c r="AG52" i="1" a="1"/>
  <c r="AG52" i="1" s="1"/>
  <c r="AH52" i="1" a="1"/>
  <c r="AH52" i="1" s="1"/>
  <c r="AD53" i="1" a="1"/>
  <c r="AD53" i="1" s="1"/>
  <c r="AE53" i="1" a="1"/>
  <c r="AE53" i="1" s="1"/>
  <c r="AF53" i="1" a="1"/>
  <c r="AF53" i="1" s="1"/>
  <c r="AG53" i="1" a="1"/>
  <c r="AG53" i="1"/>
  <c r="AH53" i="1" a="1"/>
  <c r="AH53" i="1" s="1"/>
  <c r="AD54" i="1" a="1"/>
  <c r="AD54" i="1"/>
  <c r="AE54" i="1" a="1"/>
  <c r="AE54" i="1" s="1"/>
  <c r="AF54" i="1" a="1"/>
  <c r="AF54" i="1"/>
  <c r="AG54" i="1" a="1"/>
  <c r="AG54" i="1" s="1"/>
  <c r="AH54" i="1" a="1"/>
  <c r="AH54" i="1" s="1"/>
  <c r="AD55" i="1" a="1"/>
  <c r="AD55" i="1"/>
  <c r="AE55" i="1" a="1"/>
  <c r="AE55" i="1" s="1"/>
  <c r="AF55" i="1" a="1"/>
  <c r="AF55" i="1" s="1"/>
  <c r="AG55" i="1" a="1"/>
  <c r="AG55" i="1" s="1"/>
  <c r="AH55" i="1" a="1"/>
  <c r="AH55" i="1"/>
  <c r="AD56" i="1" a="1"/>
  <c r="AD56" i="1"/>
  <c r="AE56" i="1" a="1"/>
  <c r="AE56" i="1" s="1"/>
  <c r="AF56" i="1" a="1"/>
  <c r="AF56" i="1" s="1"/>
  <c r="AG56" i="1" a="1"/>
  <c r="AG56" i="1" s="1"/>
  <c r="AH56" i="1" a="1"/>
  <c r="AH56" i="1"/>
  <c r="AD57" i="1" a="1"/>
  <c r="AD57" i="1" s="1"/>
  <c r="AE57" i="1" a="1"/>
  <c r="AE57" i="1"/>
  <c r="AF57" i="1" a="1"/>
  <c r="AF57" i="1" s="1"/>
  <c r="AG57" i="1" a="1"/>
  <c r="AG57" i="1"/>
  <c r="AH57" i="1" a="1"/>
  <c r="AH57" i="1" s="1"/>
  <c r="AD58" i="1" a="1"/>
  <c r="AD58" i="1" s="1"/>
  <c r="AE58" i="1" a="1"/>
  <c r="AE58" i="1"/>
  <c r="AF58" i="1" a="1"/>
  <c r="AF58" i="1" s="1"/>
  <c r="AG58" i="1" a="1"/>
  <c r="AG58" i="1" s="1"/>
  <c r="AH58" i="1" a="1"/>
  <c r="AH58" i="1"/>
  <c r="AD59" i="1" a="1"/>
  <c r="AD59" i="1"/>
  <c r="AE59" i="1" a="1"/>
  <c r="AE59" i="1" s="1"/>
  <c r="AF59" i="1" a="1"/>
  <c r="AF59" i="1" s="1"/>
  <c r="AG59" i="1" a="1"/>
  <c r="AG59" i="1" s="1"/>
  <c r="AH59" i="1" a="1"/>
  <c r="AH59" i="1" s="1"/>
  <c r="AD60" i="1" a="1"/>
  <c r="AD60" i="1"/>
  <c r="AE60" i="1" a="1"/>
  <c r="AE60" i="1" s="1"/>
  <c r="AF60" i="1" a="1"/>
  <c r="AF60" i="1"/>
  <c r="AG60" i="1" a="1"/>
  <c r="AG60" i="1" s="1"/>
  <c r="AH60" i="1" a="1"/>
  <c r="AH60" i="1"/>
  <c r="AD61" i="1" a="1"/>
  <c r="AD61" i="1" s="1"/>
  <c r="AE61" i="1" a="1"/>
  <c r="AE61" i="1" s="1"/>
  <c r="AF61" i="1" a="1"/>
  <c r="AF61" i="1"/>
  <c r="AG61" i="1" a="1"/>
  <c r="AG61" i="1" s="1"/>
  <c r="AH61" i="1" a="1"/>
  <c r="AH61" i="1" s="1"/>
  <c r="AD62" i="1" a="1"/>
  <c r="AD62" i="1" s="1"/>
  <c r="AE62" i="1" a="1"/>
  <c r="AE62" i="1"/>
  <c r="AF62" i="1" a="1"/>
  <c r="AF62" i="1" s="1"/>
  <c r="AG62" i="1" a="1"/>
  <c r="AG62" i="1" s="1"/>
  <c r="AH62" i="1" a="1"/>
  <c r="AH62" i="1" s="1"/>
  <c r="AD63" i="1" a="1"/>
  <c r="AD63" i="1" s="1"/>
  <c r="AE63" i="1" a="1"/>
  <c r="AE63" i="1"/>
  <c r="AF63" i="1" a="1"/>
  <c r="AF63" i="1" s="1"/>
  <c r="AG63" i="1" a="1"/>
  <c r="AG63" i="1"/>
  <c r="AH63" i="1" a="1"/>
  <c r="AH63" i="1" s="1"/>
  <c r="AD64" i="1" a="1"/>
  <c r="AD64" i="1" s="1"/>
  <c r="AE64" i="1" a="1"/>
  <c r="AE64" i="1" s="1"/>
  <c r="AF64" i="1" a="1"/>
  <c r="AF64" i="1" s="1"/>
  <c r="AG64" i="1" a="1"/>
  <c r="AG64" i="1" s="1"/>
  <c r="AH64" i="1" a="1"/>
  <c r="AH64" i="1" s="1"/>
  <c r="AD65" i="1" a="1"/>
  <c r="AD65" i="1" s="1"/>
  <c r="AE65" i="1" a="1"/>
  <c r="AE65" i="1" s="1"/>
  <c r="AF65" i="1" a="1"/>
  <c r="AF65" i="1"/>
  <c r="AG65" i="1" a="1"/>
  <c r="AG65" i="1" s="1"/>
  <c r="AH65" i="1" a="1"/>
  <c r="AH65" i="1" s="1"/>
  <c r="AD66" i="1" a="1"/>
  <c r="AD66" i="1"/>
  <c r="AE66" i="1" a="1"/>
  <c r="AE66" i="1" s="1"/>
  <c r="AF66" i="1" a="1"/>
  <c r="AF66" i="1"/>
  <c r="AG66" i="1" a="1"/>
  <c r="AG66" i="1" s="1"/>
  <c r="AH66" i="1" a="1"/>
  <c r="AH66" i="1" s="1"/>
  <c r="AI66" i="1" s="1"/>
  <c r="AD67" i="1" a="1"/>
  <c r="AD67" i="1"/>
  <c r="AE67" i="1" a="1"/>
  <c r="AE67" i="1" s="1"/>
  <c r="AF67" i="1" a="1"/>
  <c r="AF67" i="1" s="1"/>
  <c r="AG67" i="1" a="1"/>
  <c r="AG67" i="1" s="1"/>
  <c r="AH67" i="1" a="1"/>
  <c r="AH67" i="1" s="1"/>
  <c r="AD68" i="1" a="1"/>
  <c r="AD68" i="1" s="1"/>
  <c r="AE68" i="1" a="1"/>
  <c r="AE68" i="1" s="1"/>
  <c r="AF68" i="1" a="1"/>
  <c r="AF68" i="1" s="1"/>
  <c r="AG68" i="1" a="1"/>
  <c r="AG68" i="1"/>
  <c r="AH68" i="1" a="1"/>
  <c r="AH68" i="1"/>
  <c r="AD69" i="1" a="1"/>
  <c r="AD69" i="1" s="1"/>
  <c r="AE69" i="1" a="1"/>
  <c r="AE69" i="1"/>
  <c r="AF69" i="1" a="1"/>
  <c r="AF69" i="1" s="1"/>
  <c r="AG69" i="1" a="1"/>
  <c r="AG69" i="1"/>
  <c r="AH69" i="1" a="1"/>
  <c r="AH69" i="1" s="1"/>
  <c r="AD70" i="1" a="1"/>
  <c r="AD70" i="1" s="1"/>
  <c r="AE70" i="1" a="1"/>
  <c r="AE70" i="1" s="1"/>
  <c r="AF70" i="1" a="1"/>
  <c r="AF70" i="1" s="1"/>
  <c r="AG70" i="1" a="1"/>
  <c r="AG70" i="1" s="1"/>
  <c r="AH70" i="1" a="1"/>
  <c r="AH70" i="1" s="1"/>
  <c r="AD71" i="1" a="1"/>
  <c r="AD71" i="1"/>
  <c r="AE71" i="1" a="1"/>
  <c r="AE71" i="1" s="1"/>
  <c r="AF71" i="1" a="1"/>
  <c r="AF71" i="1" s="1"/>
  <c r="AG71" i="1" a="1"/>
  <c r="AG71" i="1" s="1"/>
  <c r="AH71" i="1" a="1"/>
  <c r="AH71" i="1"/>
  <c r="AI71" i="1" s="1"/>
  <c r="AD72" i="1" a="1"/>
  <c r="AD72" i="1" s="1"/>
  <c r="AE72" i="1" a="1"/>
  <c r="AE72" i="1" s="1"/>
  <c r="AF72" i="1" a="1"/>
  <c r="AF72" i="1"/>
  <c r="AG72" i="1" a="1"/>
  <c r="AG72" i="1" s="1"/>
  <c r="AH72" i="1" a="1"/>
  <c r="AH72" i="1" s="1"/>
  <c r="AD73" i="1" a="1"/>
  <c r="AD73" i="1" s="1"/>
  <c r="AE73" i="1" a="1"/>
  <c r="AE73" i="1"/>
  <c r="AF73" i="1" a="1"/>
  <c r="AF73" i="1" s="1"/>
  <c r="AG73" i="1" a="1"/>
  <c r="AG73" i="1"/>
  <c r="AH73" i="1" a="1"/>
  <c r="AH73" i="1" s="1"/>
  <c r="AI73" i="1" s="1"/>
  <c r="AD74" i="1" a="1"/>
  <c r="AD74" i="1"/>
  <c r="AE74" i="1" a="1"/>
  <c r="AE74" i="1" s="1"/>
  <c r="AF74" i="1" a="1"/>
  <c r="AF74" i="1" s="1"/>
  <c r="AG74" i="1" a="1"/>
  <c r="AG74" i="1" s="1"/>
  <c r="AH74" i="1" a="1"/>
  <c r="AH74" i="1" s="1"/>
  <c r="AI74" i="1" s="1"/>
  <c r="AD75" i="1" a="1"/>
  <c r="AD75" i="1" s="1"/>
  <c r="AE75" i="1" a="1"/>
  <c r="AE75" i="1" s="1"/>
  <c r="AF75" i="1" a="1"/>
  <c r="AF75" i="1" s="1"/>
  <c r="AG75" i="1" a="1"/>
  <c r="AG75" i="1" s="1"/>
  <c r="AH75" i="1" a="1"/>
  <c r="AH75" i="1" s="1"/>
  <c r="AI75" i="1" s="1"/>
  <c r="AD76" i="1" a="1"/>
  <c r="AD76" i="1" s="1"/>
  <c r="AE76" i="1" a="1"/>
  <c r="AE76" i="1" s="1"/>
  <c r="AF76" i="1" a="1"/>
  <c r="AF76" i="1"/>
  <c r="AG76" i="1" a="1"/>
  <c r="AG76" i="1" s="1"/>
  <c r="AH76" i="1" a="1"/>
  <c r="AH76" i="1" s="1"/>
  <c r="AI76" i="1" s="1"/>
  <c r="AD77" i="1" a="1"/>
  <c r="AD77" i="1" s="1"/>
  <c r="AE77" i="1" a="1"/>
  <c r="AE77" i="1" s="1"/>
  <c r="AF77" i="1" a="1"/>
  <c r="AF77" i="1" s="1"/>
  <c r="AG77" i="1" a="1"/>
  <c r="AG77" i="1" s="1"/>
  <c r="AH77" i="1" a="1"/>
  <c r="AH77" i="1" s="1"/>
  <c r="AI77" i="1" s="1"/>
  <c r="AD78" i="1" a="1"/>
  <c r="AD78" i="1" s="1"/>
  <c r="AE78" i="1" a="1"/>
  <c r="AE78" i="1" s="1"/>
  <c r="AF78" i="1" a="1"/>
  <c r="AF78" i="1" s="1"/>
  <c r="AG78" i="1" a="1"/>
  <c r="AG78" i="1" s="1"/>
  <c r="AH78" i="1" a="1"/>
  <c r="AH78" i="1" s="1"/>
  <c r="AI78" i="1" s="1"/>
  <c r="AD79" i="1" a="1"/>
  <c r="AD79" i="1" s="1"/>
  <c r="AE79" i="1" a="1"/>
  <c r="AE79" i="1" s="1"/>
  <c r="AF79" i="1" a="1"/>
  <c r="AF79" i="1" s="1"/>
  <c r="AG79" i="1" a="1"/>
  <c r="AG79" i="1" s="1"/>
  <c r="AH79" i="1" a="1"/>
  <c r="AH79" i="1" s="1"/>
  <c r="AI79" i="1" s="1"/>
  <c r="AD80" i="1" a="1"/>
  <c r="AD80" i="1" s="1"/>
  <c r="AE80" i="1" a="1"/>
  <c r="AE80" i="1" s="1"/>
  <c r="AF80" i="1" a="1"/>
  <c r="AF80" i="1" s="1"/>
  <c r="AG80" i="1" a="1"/>
  <c r="AG80" i="1" s="1"/>
  <c r="AH80" i="1" a="1"/>
  <c r="AH80" i="1" s="1"/>
  <c r="AI80" i="1" s="1"/>
  <c r="AD81" i="1" a="1"/>
  <c r="AD81" i="1" s="1"/>
  <c r="AE81" i="1" a="1"/>
  <c r="AE81" i="1" s="1"/>
  <c r="AF81" i="1" a="1"/>
  <c r="AF81" i="1" s="1"/>
  <c r="AG81" i="1" a="1"/>
  <c r="AG81" i="1" s="1"/>
  <c r="AH81" i="1" a="1"/>
  <c r="AH81" i="1" s="1"/>
  <c r="AI81" i="1" s="1"/>
  <c r="AD82" i="1" a="1"/>
  <c r="AD82" i="1" s="1"/>
  <c r="AE82" i="1" a="1"/>
  <c r="AE82" i="1" s="1"/>
  <c r="AF82" i="1" a="1"/>
  <c r="AF82" i="1" s="1"/>
  <c r="AG82" i="1" a="1"/>
  <c r="AG82" i="1" s="1"/>
  <c r="AH82" i="1" a="1"/>
  <c r="AH82" i="1" s="1"/>
  <c r="AD83" i="1" a="1"/>
  <c r="AD83" i="1" s="1"/>
  <c r="AE83" i="1" a="1"/>
  <c r="AE83" i="1" s="1"/>
  <c r="AF83" i="1" a="1"/>
  <c r="AF83" i="1" s="1"/>
  <c r="AG83" i="1" a="1"/>
  <c r="AG83" i="1" s="1"/>
  <c r="AH83" i="1" a="1"/>
  <c r="AH83" i="1" s="1"/>
  <c r="AI83" i="1" s="1"/>
  <c r="AD84" i="1" a="1"/>
  <c r="AD84" i="1" s="1"/>
  <c r="AE84" i="1" a="1"/>
  <c r="AE84" i="1" s="1"/>
  <c r="AF84" i="1" a="1"/>
  <c r="AF84" i="1" s="1"/>
  <c r="AG84" i="1" a="1"/>
  <c r="AG84" i="1" s="1"/>
  <c r="AH84" i="1" a="1"/>
  <c r="AH84" i="1" s="1"/>
  <c r="AI84" i="1" s="1"/>
  <c r="AD85" i="1" a="1"/>
  <c r="AD85" i="1" s="1"/>
  <c r="AE85" i="1" a="1"/>
  <c r="AE85" i="1" s="1"/>
  <c r="AF85" i="1" a="1"/>
  <c r="AF85" i="1" s="1"/>
  <c r="AG85" i="1" a="1"/>
  <c r="AG85" i="1" s="1"/>
  <c r="AH85" i="1" a="1"/>
  <c r="AH85" i="1" s="1"/>
  <c r="AI85" i="1" s="1"/>
  <c r="AD86" i="1" a="1"/>
  <c r="AD86" i="1" s="1"/>
  <c r="AE86" i="1" a="1"/>
  <c r="AE86" i="1" s="1"/>
  <c r="AF86" i="1" a="1"/>
  <c r="AF86" i="1" s="1"/>
  <c r="AG86" i="1" a="1"/>
  <c r="AG86" i="1" s="1"/>
  <c r="AH86" i="1" a="1"/>
  <c r="AH86" i="1" s="1"/>
  <c r="AI86" i="1" s="1"/>
  <c r="AD87" i="1" a="1"/>
  <c r="AD87" i="1" s="1"/>
  <c r="AE87" i="1" a="1"/>
  <c r="AE87" i="1" s="1"/>
  <c r="AF87" i="1" a="1"/>
  <c r="AF87" i="1" s="1"/>
  <c r="AG87" i="1" a="1"/>
  <c r="AG87" i="1" s="1"/>
  <c r="AH87" i="1" a="1"/>
  <c r="AH87" i="1" s="1"/>
  <c r="AI87" i="1" s="1"/>
  <c r="AD88" i="1" a="1"/>
  <c r="AD88" i="1" s="1"/>
  <c r="AE88" i="1" a="1"/>
  <c r="AE88" i="1" s="1"/>
  <c r="AF88" i="1" a="1"/>
  <c r="AF88" i="1" s="1"/>
  <c r="AG88" i="1" a="1"/>
  <c r="AG88" i="1" s="1"/>
  <c r="AH88" i="1" a="1"/>
  <c r="AH88" i="1" s="1"/>
  <c r="AI88" i="1" s="1"/>
  <c r="AD89" i="1" a="1"/>
  <c r="AD89" i="1" s="1"/>
  <c r="AE89" i="1" a="1"/>
  <c r="AE89" i="1" s="1"/>
  <c r="AF89" i="1" a="1"/>
  <c r="AF89" i="1" s="1"/>
  <c r="AG89" i="1" a="1"/>
  <c r="AG89" i="1" s="1"/>
  <c r="AH89" i="1" a="1"/>
  <c r="AH89" i="1" s="1"/>
  <c r="AI89" i="1" s="1"/>
  <c r="AD90" i="1" a="1"/>
  <c r="AD90" i="1" s="1"/>
  <c r="AE90" i="1" a="1"/>
  <c r="AE90" i="1" s="1"/>
  <c r="AF90" i="1" a="1"/>
  <c r="AF90" i="1" s="1"/>
  <c r="AG90" i="1" a="1"/>
  <c r="AG90" i="1" s="1"/>
  <c r="AH90" i="1" a="1"/>
  <c r="AH90" i="1" s="1"/>
  <c r="AI90" i="1" s="1"/>
  <c r="AD91" i="1" a="1"/>
  <c r="AD91" i="1" s="1"/>
  <c r="AE91" i="1" a="1"/>
  <c r="AE91" i="1" s="1"/>
  <c r="AF91" i="1" a="1"/>
  <c r="AF91" i="1" s="1"/>
  <c r="AG91" i="1" a="1"/>
  <c r="AG91" i="1" s="1"/>
  <c r="AH91" i="1" a="1"/>
  <c r="AH91" i="1" s="1"/>
  <c r="AI91" i="1" s="1"/>
  <c r="AD92" i="1" a="1"/>
  <c r="AD92" i="1" s="1"/>
  <c r="AE92" i="1" a="1"/>
  <c r="AE92" i="1" s="1"/>
  <c r="AF92" i="1" a="1"/>
  <c r="AF92" i="1" s="1"/>
  <c r="AG92" i="1" a="1"/>
  <c r="AG92" i="1" s="1"/>
  <c r="AH92" i="1" a="1"/>
  <c r="AH92" i="1" s="1"/>
  <c r="AI92" i="1" s="1"/>
  <c r="AD93" i="1" a="1"/>
  <c r="AD93" i="1" s="1"/>
  <c r="AE93" i="1" a="1"/>
  <c r="AE93" i="1" s="1"/>
  <c r="AF93" i="1" a="1"/>
  <c r="AF93" i="1" s="1"/>
  <c r="AG93" i="1" a="1"/>
  <c r="AG93" i="1" s="1"/>
  <c r="AH93" i="1" a="1"/>
  <c r="AH93" i="1" s="1"/>
  <c r="AI93" i="1" s="1"/>
  <c r="AD94" i="1" a="1"/>
  <c r="AD94" i="1" s="1"/>
  <c r="AE94" i="1" a="1"/>
  <c r="AE94" i="1" s="1"/>
  <c r="AF94" i="1" a="1"/>
  <c r="AF94" i="1" s="1"/>
  <c r="AG94" i="1" a="1"/>
  <c r="AG94" i="1" s="1"/>
  <c r="AH94" i="1" a="1"/>
  <c r="AH94" i="1" s="1"/>
  <c r="AI94" i="1" s="1"/>
  <c r="AD95" i="1" a="1"/>
  <c r="AD95" i="1" s="1"/>
  <c r="AE95" i="1" a="1"/>
  <c r="AE95" i="1" s="1"/>
  <c r="AF95" i="1" a="1"/>
  <c r="AF95" i="1" s="1"/>
  <c r="AG95" i="1" a="1"/>
  <c r="AG95" i="1" s="1"/>
  <c r="AH95" i="1" a="1"/>
  <c r="AH95" i="1" s="1"/>
  <c r="AI95" i="1" s="1"/>
  <c r="AD96" i="1" a="1"/>
  <c r="AD96" i="1" s="1"/>
  <c r="AE96" i="1" a="1"/>
  <c r="AE96" i="1" s="1"/>
  <c r="AF96" i="1" a="1"/>
  <c r="AF96" i="1" s="1"/>
  <c r="AG96" i="1" a="1"/>
  <c r="AG96" i="1" s="1"/>
  <c r="AH96" i="1" a="1"/>
  <c r="AH96" i="1" s="1"/>
  <c r="AI96" i="1" s="1"/>
  <c r="AD97" i="1" a="1"/>
  <c r="AD97" i="1" s="1"/>
  <c r="AE97" i="1" a="1"/>
  <c r="AE97" i="1" s="1"/>
  <c r="AF97" i="1" a="1"/>
  <c r="AF97" i="1" s="1"/>
  <c r="AG97" i="1" a="1"/>
  <c r="AG97" i="1" s="1"/>
  <c r="AH97" i="1" a="1"/>
  <c r="AH97" i="1" s="1"/>
  <c r="AI97" i="1" s="1"/>
  <c r="AD98" i="1" a="1"/>
  <c r="AD98" i="1" s="1"/>
  <c r="AE98" i="1" a="1"/>
  <c r="AE98" i="1" s="1"/>
  <c r="AF98" i="1" a="1"/>
  <c r="AF98" i="1" s="1"/>
  <c r="AG98" i="1" a="1"/>
  <c r="AG98" i="1" s="1"/>
  <c r="AH98" i="1" a="1"/>
  <c r="AH98" i="1" s="1"/>
  <c r="AD99" i="1" a="1"/>
  <c r="AD99" i="1" s="1"/>
  <c r="AE99" i="1" a="1"/>
  <c r="AE99" i="1" s="1"/>
  <c r="AF99" i="1" a="1"/>
  <c r="AF99" i="1" s="1"/>
  <c r="AG99" i="1" a="1"/>
  <c r="AG99" i="1" s="1"/>
  <c r="AH99" i="1" a="1"/>
  <c r="AH99" i="1" s="1"/>
  <c r="AI99" i="1" s="1"/>
  <c r="AD100" i="1" a="1"/>
  <c r="AD100" i="1" s="1"/>
  <c r="AE100" i="1" a="1"/>
  <c r="AE100" i="1" s="1"/>
  <c r="AF100" i="1" a="1"/>
  <c r="AF100" i="1" s="1"/>
  <c r="AG100" i="1" a="1"/>
  <c r="AG100" i="1" s="1"/>
  <c r="AH100" i="1" a="1"/>
  <c r="AH100" i="1" s="1"/>
  <c r="AI100" i="1" s="1"/>
  <c r="AD101" i="1" a="1"/>
  <c r="AD101" i="1" s="1"/>
  <c r="AE101" i="1" a="1"/>
  <c r="AE101" i="1" s="1"/>
  <c r="AF101" i="1" a="1"/>
  <c r="AF101" i="1" s="1"/>
  <c r="AG101" i="1" a="1"/>
  <c r="AG101" i="1" s="1"/>
  <c r="AH101" i="1" a="1"/>
  <c r="AH101" i="1" s="1"/>
  <c r="AI101" i="1" s="1"/>
  <c r="AD102" i="1" a="1"/>
  <c r="AD102" i="1" s="1"/>
  <c r="AE102" i="1" a="1"/>
  <c r="AE102" i="1" s="1"/>
  <c r="AF102" i="1" a="1"/>
  <c r="AF102" i="1" s="1"/>
  <c r="AG102" i="1" a="1"/>
  <c r="AG102" i="1" s="1"/>
  <c r="AH102" i="1" a="1"/>
  <c r="AH102" i="1" s="1"/>
  <c r="AI102" i="1" s="1"/>
  <c r="AD103" i="1" a="1"/>
  <c r="AD103" i="1" s="1"/>
  <c r="AE103" i="1" a="1"/>
  <c r="AE103" i="1" s="1"/>
  <c r="AF103" i="1" a="1"/>
  <c r="AF103" i="1" s="1"/>
  <c r="AG103" i="1" a="1"/>
  <c r="AG103" i="1" s="1"/>
  <c r="AH103" i="1" a="1"/>
  <c r="AH103" i="1" s="1"/>
  <c r="AI103" i="1" s="1"/>
  <c r="AD104" i="1" a="1"/>
  <c r="AD104" i="1" s="1"/>
  <c r="AE104" i="1" a="1"/>
  <c r="AE104" i="1" s="1"/>
  <c r="AF104" i="1" a="1"/>
  <c r="AF104" i="1" s="1"/>
  <c r="AG104" i="1" a="1"/>
  <c r="AG104" i="1" s="1"/>
  <c r="AH104" i="1" a="1"/>
  <c r="AH104" i="1" s="1"/>
  <c r="AI104" i="1" s="1"/>
  <c r="AD105" i="1" a="1"/>
  <c r="AD105" i="1" s="1"/>
  <c r="AE105" i="1" a="1"/>
  <c r="AE105" i="1" s="1"/>
  <c r="AF105" i="1" a="1"/>
  <c r="AF105" i="1" s="1"/>
  <c r="AG105" i="1" a="1"/>
  <c r="AG105" i="1" s="1"/>
  <c r="AH105" i="1" a="1"/>
  <c r="AH105" i="1" s="1"/>
  <c r="AI105" i="1" s="1"/>
  <c r="AD106" i="1" a="1"/>
  <c r="AD106" i="1" s="1"/>
  <c r="AE106" i="1" a="1"/>
  <c r="AE106" i="1" s="1"/>
  <c r="AF106" i="1" a="1"/>
  <c r="AF106" i="1" s="1"/>
  <c r="AG106" i="1" a="1"/>
  <c r="AG106" i="1" s="1"/>
  <c r="AH106" i="1" a="1"/>
  <c r="AH106" i="1" s="1"/>
  <c r="AI106" i="1" s="1"/>
  <c r="AD107" i="1" a="1"/>
  <c r="AD107" i="1" s="1"/>
  <c r="AE107" i="1" a="1"/>
  <c r="AE107" i="1" s="1"/>
  <c r="AF107" i="1" a="1"/>
  <c r="AF107" i="1" s="1"/>
  <c r="AG107" i="1" a="1"/>
  <c r="AG107" i="1" s="1"/>
  <c r="AH107" i="1" a="1"/>
  <c r="AH107" i="1" s="1"/>
  <c r="AI107" i="1" s="1"/>
  <c r="AD108" i="1" a="1"/>
  <c r="AD108" i="1" s="1"/>
  <c r="AE108" i="1" a="1"/>
  <c r="AE108" i="1" s="1"/>
  <c r="AF108" i="1" a="1"/>
  <c r="AF108" i="1" s="1"/>
  <c r="AG108" i="1" a="1"/>
  <c r="AG108" i="1" s="1"/>
  <c r="AH108" i="1" a="1"/>
  <c r="AH108" i="1" s="1"/>
  <c r="AI108" i="1" s="1"/>
  <c r="AD109" i="1" a="1"/>
  <c r="AD109" i="1" s="1"/>
  <c r="AE109" i="1" a="1"/>
  <c r="AE109" i="1" s="1"/>
  <c r="AF109" i="1" a="1"/>
  <c r="AF109" i="1" s="1"/>
  <c r="AG109" i="1" a="1"/>
  <c r="AG109" i="1" s="1"/>
  <c r="AH109" i="1" a="1"/>
  <c r="AH109" i="1" s="1"/>
  <c r="AI109" i="1" s="1"/>
  <c r="AD110" i="1" a="1"/>
  <c r="AD110" i="1" s="1"/>
  <c r="AE110" i="1" a="1"/>
  <c r="AE110" i="1" s="1"/>
  <c r="AF110" i="1" a="1"/>
  <c r="AF110" i="1" s="1"/>
  <c r="AG110" i="1" a="1"/>
  <c r="AG110" i="1" s="1"/>
  <c r="AH110" i="1" a="1"/>
  <c r="AH110" i="1" s="1"/>
  <c r="AI110" i="1" s="1"/>
  <c r="AD111" i="1" a="1"/>
  <c r="AD111" i="1" s="1"/>
  <c r="AE111" i="1" a="1"/>
  <c r="AE111" i="1" s="1"/>
  <c r="AF111" i="1" a="1"/>
  <c r="AF111" i="1" s="1"/>
  <c r="AG111" i="1" a="1"/>
  <c r="AG111" i="1" s="1"/>
  <c r="AH111" i="1" a="1"/>
  <c r="AH111" i="1" s="1"/>
  <c r="AI111" i="1" s="1"/>
  <c r="AD112" i="1" a="1"/>
  <c r="AD112" i="1" s="1"/>
  <c r="AE112" i="1" a="1"/>
  <c r="AE112" i="1" s="1"/>
  <c r="AF112" i="1" a="1"/>
  <c r="AF112" i="1" s="1"/>
  <c r="AG112" i="1" a="1"/>
  <c r="AG112" i="1" s="1"/>
  <c r="AH112" i="1" a="1"/>
  <c r="AH112" i="1" s="1"/>
  <c r="AI112" i="1" s="1"/>
  <c r="AE4" i="1" a="1"/>
  <c r="AE4" i="1" s="1"/>
  <c r="AF4" i="1" a="1"/>
  <c r="AF4" i="1"/>
  <c r="AG4" i="1" a="1"/>
  <c r="AG4" i="1" s="1"/>
  <c r="AH4" i="1" a="1"/>
  <c r="AH4" i="1"/>
  <c r="AD3" i="1" a="1"/>
  <c r="AD3" i="1" s="1"/>
  <c r="AD4" i="1" a="1"/>
  <c r="AD4" i="1" s="1"/>
  <c r="AC4" i="2" a="1"/>
  <c r="AC4" i="2"/>
  <c r="AC5" i="2" a="1"/>
  <c r="AC5" i="2" s="1"/>
  <c r="AC6" i="2" a="1"/>
  <c r="AC6" i="2"/>
  <c r="AC7" i="2" a="1"/>
  <c r="AC7" i="2"/>
  <c r="AC8" i="2" a="1"/>
  <c r="AC8" i="2"/>
  <c r="AC9" i="2" a="1"/>
  <c r="AC9" i="2" s="1"/>
  <c r="AC10" i="2" a="1"/>
  <c r="AC10" i="2"/>
  <c r="AC11" i="2" a="1"/>
  <c r="AC11" i="2"/>
  <c r="AC12" i="2" a="1"/>
  <c r="AC12" i="2"/>
  <c r="AC13" i="2" a="1"/>
  <c r="AC13" i="2" s="1"/>
  <c r="AC14" i="2" a="1"/>
  <c r="AC14" i="2"/>
  <c r="AC15" i="2" a="1"/>
  <c r="AC15" i="2"/>
  <c r="AC16" i="2" a="1"/>
  <c r="AC16" i="2"/>
  <c r="AC17" i="2" a="1"/>
  <c r="AC17" i="2" s="1"/>
  <c r="AC18" i="2" a="1"/>
  <c r="AC18" i="2"/>
  <c r="AC19" i="2" a="1"/>
  <c r="AC19" i="2"/>
  <c r="AC20" i="2" a="1"/>
  <c r="AC20" i="2"/>
  <c r="AC21" i="2" a="1"/>
  <c r="AC21" i="2" s="1"/>
  <c r="AC22" i="2" a="1"/>
  <c r="AC22" i="2"/>
  <c r="AC23" i="2" a="1"/>
  <c r="AC23" i="2"/>
  <c r="AC24" i="2" a="1"/>
  <c r="AC24" i="2"/>
  <c r="AC25" i="2" a="1"/>
  <c r="AC25" i="2" s="1"/>
  <c r="AC26" i="2" a="1"/>
  <c r="AC26" i="2"/>
  <c r="AC27" i="2" a="1"/>
  <c r="AC27" i="2"/>
  <c r="AC28" i="2" a="1"/>
  <c r="AC28" i="2"/>
  <c r="AC29" i="2" a="1"/>
  <c r="AC29" i="2" s="1"/>
  <c r="AC30" i="2" a="1"/>
  <c r="AC30" i="2"/>
  <c r="AC31" i="2" a="1"/>
  <c r="AC31" i="2"/>
  <c r="AC32" i="2" a="1"/>
  <c r="AC32" i="2"/>
  <c r="AC33" i="2" a="1"/>
  <c r="AC33" i="2" s="1"/>
  <c r="AC34" i="2" a="1"/>
  <c r="AC34" i="2"/>
  <c r="AC35" i="2" a="1"/>
  <c r="AC35" i="2"/>
  <c r="AC36" i="2" a="1"/>
  <c r="AC36" i="2"/>
  <c r="AC37" i="2" a="1"/>
  <c r="AC37" i="2" s="1"/>
  <c r="AC38" i="2" a="1"/>
  <c r="AC38" i="2"/>
  <c r="AC39" i="2" a="1"/>
  <c r="AC39" i="2"/>
  <c r="AC40" i="2" a="1"/>
  <c r="AC40" i="2"/>
  <c r="AC41" i="2" a="1"/>
  <c r="AC41" i="2" s="1"/>
  <c r="AC42" i="2" a="1"/>
  <c r="AC42" i="2"/>
  <c r="AC43" i="2" a="1"/>
  <c r="AC43" i="2"/>
  <c r="AC44" i="2" a="1"/>
  <c r="AC44" i="2"/>
  <c r="AC45" i="2" a="1"/>
  <c r="AC45" i="2" s="1"/>
  <c r="AC46" i="2" a="1"/>
  <c r="AC46" i="2"/>
  <c r="AC82" i="2" a="1"/>
  <c r="AC82" i="2"/>
  <c r="AC83" i="2" a="1"/>
  <c r="AC83" i="2"/>
  <c r="AC84" i="2" a="1"/>
  <c r="AC84" i="2" s="1"/>
  <c r="AC85" i="2" a="1"/>
  <c r="AC85" i="2"/>
  <c r="AC86" i="2" a="1"/>
  <c r="AC86" i="2"/>
  <c r="AC87" i="2" a="1"/>
  <c r="AC87" i="2"/>
  <c r="AC88" i="2" a="1"/>
  <c r="AC88" i="2" s="1"/>
  <c r="AC89" i="2" a="1"/>
  <c r="AC89" i="2"/>
  <c r="AN4" i="2" a="1"/>
  <c r="AN4" i="2" s="1"/>
  <c r="AN5" i="2" a="1"/>
  <c r="AN5" i="2" s="1"/>
  <c r="AN6" i="2" a="1"/>
  <c r="AN6" i="2"/>
  <c r="AN7" i="2" a="1"/>
  <c r="AN7" i="2" s="1"/>
  <c r="AN8" i="2" a="1"/>
  <c r="AN8" i="2" s="1"/>
  <c r="AN9" i="2" a="1"/>
  <c r="AN9" i="2" s="1"/>
  <c r="AN10" i="2" a="1"/>
  <c r="AN10" i="2" s="1"/>
  <c r="AN11" i="2" a="1"/>
  <c r="AN11" i="2" s="1"/>
  <c r="AN12" i="2" a="1"/>
  <c r="AN12" i="2" s="1"/>
  <c r="AN13" i="2" a="1"/>
  <c r="AN13" i="2" s="1"/>
  <c r="AN14" i="2" a="1"/>
  <c r="AN14" i="2" s="1"/>
  <c r="AN15" i="2" a="1"/>
  <c r="AN15" i="2" s="1"/>
  <c r="AN16" i="2" a="1"/>
  <c r="AN16" i="2" s="1"/>
  <c r="AN17" i="2" a="1"/>
  <c r="AN17" i="2" s="1"/>
  <c r="AN18" i="2" a="1"/>
  <c r="AN18" i="2" s="1"/>
  <c r="AN19" i="2" a="1"/>
  <c r="AN19" i="2" s="1"/>
  <c r="AN20" i="2" a="1"/>
  <c r="AN20" i="2" s="1"/>
  <c r="AN21" i="2" a="1"/>
  <c r="AN21" i="2" s="1"/>
  <c r="AN22" i="2" a="1"/>
  <c r="AN22" i="2" s="1"/>
  <c r="AN23" i="2" a="1"/>
  <c r="AN23" i="2" s="1"/>
  <c r="AN24" i="2" a="1"/>
  <c r="AN24" i="2" s="1"/>
  <c r="AN25" i="2" a="1"/>
  <c r="AN25" i="2" s="1"/>
  <c r="AN26" i="2" a="1"/>
  <c r="AN26" i="2" s="1"/>
  <c r="AN27" i="2" a="1"/>
  <c r="AN27" i="2" s="1"/>
  <c r="AN28" i="2" a="1"/>
  <c r="AN28" i="2" s="1"/>
  <c r="AN29" i="2" a="1"/>
  <c r="AN29" i="2" s="1"/>
  <c r="AN30" i="2" a="1"/>
  <c r="AN30" i="2" s="1"/>
  <c r="AN31" i="2" a="1"/>
  <c r="AN31" i="2" s="1"/>
  <c r="AN32" i="2" a="1"/>
  <c r="AN32" i="2" s="1"/>
  <c r="AN33" i="2" a="1"/>
  <c r="AN33" i="2" s="1"/>
  <c r="AN34" i="2" a="1"/>
  <c r="AN34" i="2" s="1"/>
  <c r="AN35" i="2" a="1"/>
  <c r="AN35" i="2" s="1"/>
  <c r="AN36" i="2" a="1"/>
  <c r="AN36" i="2" s="1"/>
  <c r="AN37" i="2" a="1"/>
  <c r="AN37" i="2" s="1"/>
  <c r="AN38" i="2" a="1"/>
  <c r="AN38" i="2" s="1"/>
  <c r="AN39" i="2" a="1"/>
  <c r="AN39" i="2" s="1"/>
  <c r="AN40" i="2" a="1"/>
  <c r="AN40" i="2" s="1"/>
  <c r="AN41" i="2" a="1"/>
  <c r="AN41" i="2" s="1"/>
  <c r="AN42" i="2" a="1"/>
  <c r="AN42" i="2" s="1"/>
  <c r="AN43" i="2" a="1"/>
  <c r="AN43" i="2" s="1"/>
  <c r="AN44" i="2" a="1"/>
  <c r="AN44" i="2" s="1"/>
  <c r="AN45" i="2" a="1"/>
  <c r="AN45" i="2" s="1"/>
  <c r="AN46" i="2" a="1"/>
  <c r="AN46" i="2"/>
  <c r="AN47" i="2" a="1"/>
  <c r="AN47" i="2" s="1"/>
  <c r="AN48" i="2" a="1"/>
  <c r="AN48" i="2" s="1"/>
  <c r="AN49" i="2" a="1"/>
  <c r="AN49" i="2" s="1"/>
  <c r="AN50" i="2" a="1"/>
  <c r="AN50" i="2" s="1"/>
  <c r="AN51" i="2" a="1"/>
  <c r="AN51" i="2" s="1"/>
  <c r="AN52" i="2" a="1"/>
  <c r="AN52" i="2" s="1"/>
  <c r="AN53" i="2" a="1"/>
  <c r="AN53" i="2" s="1"/>
  <c r="AN54" i="2" a="1"/>
  <c r="AN54" i="2" s="1"/>
  <c r="AN55" i="2" a="1"/>
  <c r="AN55" i="2" s="1"/>
  <c r="AN56" i="2" a="1"/>
  <c r="AN56" i="2" s="1"/>
  <c r="AN57" i="2" a="1"/>
  <c r="AN57" i="2" s="1"/>
  <c r="AN58" i="2" a="1"/>
  <c r="AN58" i="2" s="1"/>
  <c r="AN59" i="2" a="1"/>
  <c r="AN59" i="2" s="1"/>
  <c r="AN60" i="2" a="1"/>
  <c r="AN60" i="2" s="1"/>
  <c r="AN61" i="2" a="1"/>
  <c r="AN61" i="2" s="1"/>
  <c r="AN62" i="2" a="1"/>
  <c r="AN62" i="2" s="1"/>
  <c r="AN63" i="2" a="1"/>
  <c r="AN63" i="2" s="1"/>
  <c r="AN64" i="2" a="1"/>
  <c r="AN64" i="2" s="1"/>
  <c r="AN65" i="2" a="1"/>
  <c r="AN65" i="2" s="1"/>
  <c r="AN66" i="2" a="1"/>
  <c r="AN66" i="2" s="1"/>
  <c r="AN67" i="2" a="1"/>
  <c r="AN67" i="2" s="1"/>
  <c r="AN68" i="2" a="1"/>
  <c r="AN68" i="2" s="1"/>
  <c r="AN69" i="2" a="1"/>
  <c r="AN69" i="2" s="1"/>
  <c r="AN70" i="2" a="1"/>
  <c r="AN70" i="2" s="1"/>
  <c r="AN71" i="2" a="1"/>
  <c r="AN71" i="2" s="1"/>
  <c r="AN72" i="2" a="1"/>
  <c r="AN72" i="2" s="1"/>
  <c r="AN73" i="2" a="1"/>
  <c r="AN73" i="2" s="1"/>
  <c r="AN74" i="2" a="1"/>
  <c r="AN74" i="2" s="1"/>
  <c r="AN75" i="2" a="1"/>
  <c r="AN75" i="2" s="1"/>
  <c r="AN76" i="2" a="1"/>
  <c r="AN76" i="2" s="1"/>
  <c r="AN77" i="2" a="1"/>
  <c r="AN77" i="2" s="1"/>
  <c r="AN78" i="2" a="1"/>
  <c r="AN78" i="2" s="1"/>
  <c r="AN79" i="2" a="1"/>
  <c r="AN79" i="2" s="1"/>
  <c r="AN80" i="2" a="1"/>
  <c r="AN80" i="2" s="1"/>
  <c r="AN81" i="2" a="1"/>
  <c r="AN81" i="2" s="1"/>
  <c r="AN82" i="2" a="1"/>
  <c r="AN82" i="2" s="1"/>
  <c r="AN83" i="2" a="1"/>
  <c r="AN83" i="2" s="1"/>
  <c r="AN84" i="2" a="1"/>
  <c r="AN84" i="2" s="1"/>
  <c r="AN85" i="2" a="1"/>
  <c r="AN85" i="2" s="1"/>
  <c r="AN86" i="2" a="1"/>
  <c r="AN86" i="2" s="1"/>
  <c r="AN87" i="2" a="1"/>
  <c r="AN87" i="2" s="1"/>
  <c r="AN88" i="2" a="1"/>
  <c r="AN88" i="2" s="1"/>
  <c r="AN89" i="2" a="1"/>
  <c r="AN89" i="2" s="1"/>
  <c r="AN90" i="2" a="1"/>
  <c r="AN90" i="2" s="1"/>
  <c r="AN91" i="2" a="1"/>
  <c r="AN91" i="2" s="1"/>
  <c r="AN92" i="2" a="1"/>
  <c r="AN92" i="2" s="1"/>
  <c r="AN93" i="2" a="1"/>
  <c r="AN93" i="2" s="1"/>
  <c r="AN94" i="2" a="1"/>
  <c r="AN94" i="2" s="1"/>
  <c r="AN95" i="2" a="1"/>
  <c r="AN95" i="2" s="1"/>
  <c r="AN96" i="2" a="1"/>
  <c r="AN96" i="2" s="1"/>
  <c r="AN97" i="2" a="1"/>
  <c r="AN97" i="2" s="1"/>
  <c r="AN98" i="2" a="1"/>
  <c r="AN98" i="2" s="1"/>
  <c r="AN99" i="2" a="1"/>
  <c r="AN99" i="2" s="1"/>
  <c r="AN100" i="2" a="1"/>
  <c r="AN100" i="2" s="1"/>
  <c r="AN101" i="2" a="1"/>
  <c r="AN101" i="2" s="1"/>
  <c r="AN102" i="2" a="1"/>
  <c r="AN102" i="2" s="1"/>
  <c r="AN103" i="2" a="1"/>
  <c r="AN103" i="2" s="1"/>
  <c r="AN104" i="2" a="1"/>
  <c r="AN104" i="2" s="1"/>
  <c r="AN105" i="2" a="1"/>
  <c r="AN105" i="2" s="1"/>
  <c r="AN106" i="2" a="1"/>
  <c r="AN106" i="2" s="1"/>
  <c r="AN107" i="2" a="1"/>
  <c r="AN107" i="2" s="1"/>
  <c r="AN108" i="2" a="1"/>
  <c r="AN108" i="2" s="1"/>
  <c r="AN109" i="2" a="1"/>
  <c r="AN109" i="2" s="1"/>
  <c r="AN110" i="2" a="1"/>
  <c r="AN110" i="2" s="1"/>
  <c r="AN111" i="2" a="1"/>
  <c r="AN111" i="2" s="1"/>
  <c r="AN112" i="2" a="1"/>
  <c r="AN112" i="2" s="1"/>
  <c r="AN113" i="2" a="1"/>
  <c r="AN113" i="2" s="1"/>
  <c r="AN114" i="2" a="1"/>
  <c r="AN114" i="2" s="1"/>
  <c r="AN115" i="2" a="1"/>
  <c r="AN115" i="2" s="1"/>
  <c r="AN116" i="2" a="1"/>
  <c r="AN116" i="2" s="1"/>
  <c r="AN117" i="2" a="1"/>
  <c r="AN117" i="2" s="1"/>
  <c r="AN118" i="2" a="1"/>
  <c r="AN118" i="2" s="1"/>
  <c r="AN119" i="2" a="1"/>
  <c r="AN119" i="2" s="1"/>
  <c r="AN120" i="2" a="1"/>
  <c r="AN120" i="2" s="1"/>
  <c r="AN121" i="2" a="1"/>
  <c r="AN121" i="2" s="1"/>
  <c r="AN122" i="2" a="1"/>
  <c r="AN122" i="2" s="1"/>
  <c r="AN123" i="2" a="1"/>
  <c r="AN123" i="2" s="1"/>
  <c r="AN124" i="2" a="1"/>
  <c r="AN124" i="2" s="1"/>
  <c r="AN125" i="2" a="1"/>
  <c r="AN125" i="2" s="1"/>
  <c r="AN126" i="2" a="1"/>
  <c r="AN126" i="2" s="1"/>
  <c r="AN127" i="2" a="1"/>
  <c r="AN127" i="2" s="1"/>
  <c r="AN128" i="2" a="1"/>
  <c r="AN128" i="2" s="1"/>
  <c r="AN129" i="2" a="1"/>
  <c r="AN129" i="2" s="1"/>
  <c r="AN130" i="2" a="1"/>
  <c r="AN130" i="2" s="1"/>
  <c r="AN131" i="2" a="1"/>
  <c r="AN131" i="2" s="1"/>
  <c r="AN132" i="2" a="1"/>
  <c r="AN132" i="2" s="1"/>
  <c r="AN133" i="2" a="1"/>
  <c r="AN133" i="2" s="1"/>
  <c r="AN134" i="2" a="1"/>
  <c r="AN134" i="2" s="1"/>
  <c r="AN135" i="2" a="1"/>
  <c r="AN135" i="2" s="1"/>
  <c r="AN136" i="2" a="1"/>
  <c r="AN136" i="2" s="1"/>
  <c r="AN137" i="2" a="1"/>
  <c r="AN137" i="2" s="1"/>
  <c r="AN138" i="2" a="1"/>
  <c r="AN138" i="2" s="1"/>
  <c r="AN139" i="2" a="1"/>
  <c r="AN139" i="2" s="1"/>
  <c r="AN140" i="2" a="1"/>
  <c r="AN140" i="2" s="1"/>
  <c r="AN141" i="2" a="1"/>
  <c r="AN141" i="2" s="1"/>
  <c r="AN142" i="2" a="1"/>
  <c r="AN142" i="2" s="1"/>
  <c r="AN143" i="2" a="1"/>
  <c r="AN143" i="2" s="1"/>
  <c r="AN144" i="2" a="1"/>
  <c r="AN144" i="2" s="1"/>
  <c r="AN145" i="2" a="1"/>
  <c r="AN145" i="2" s="1"/>
  <c r="AN146" i="2" a="1"/>
  <c r="AN146" i="2" s="1"/>
  <c r="AN147" i="2" a="1"/>
  <c r="AN147" i="2" s="1"/>
  <c r="AN148" i="2" a="1"/>
  <c r="AN148" i="2" s="1"/>
  <c r="AN149" i="2" a="1"/>
  <c r="AN149" i="2" s="1"/>
  <c r="AN150" i="2" a="1"/>
  <c r="AN150" i="2"/>
  <c r="AN151" i="2" a="1"/>
  <c r="AN151" i="2" s="1"/>
  <c r="AN152" i="2" a="1"/>
  <c r="AN152" i="2" s="1"/>
  <c r="AN153" i="2" a="1"/>
  <c r="AN153" i="2" s="1"/>
  <c r="AN154" i="2" a="1"/>
  <c r="AN154" i="2" s="1"/>
  <c r="AN155" i="2" a="1"/>
  <c r="AN155" i="2" s="1"/>
  <c r="AN156" i="2" a="1"/>
  <c r="AN156" i="2" s="1"/>
  <c r="AN157" i="2" a="1"/>
  <c r="AN157" i="2" s="1"/>
  <c r="AN158" i="2" a="1"/>
  <c r="AN158" i="2" s="1"/>
  <c r="AN159" i="2" a="1"/>
  <c r="AN159" i="2" s="1"/>
  <c r="AN160" i="2" a="1"/>
  <c r="AN160" i="2" s="1"/>
  <c r="AN161" i="2" a="1"/>
  <c r="AN161" i="2" s="1"/>
  <c r="AN162" i="2" a="1"/>
  <c r="AN162" i="2" s="1"/>
  <c r="AN163" i="2" a="1"/>
  <c r="AN163" i="2" s="1"/>
  <c r="AN164" i="2" a="1"/>
  <c r="AN164" i="2" s="1"/>
  <c r="AN165" i="2" a="1"/>
  <c r="AN165" i="2" s="1"/>
  <c r="AN166" i="2" a="1"/>
  <c r="AN166" i="2"/>
  <c r="AN167" i="2" a="1"/>
  <c r="AN167" i="2" s="1"/>
  <c r="AN168" i="2" a="1"/>
  <c r="AN168" i="2" s="1"/>
  <c r="AN169" i="2" a="1"/>
  <c r="AN169" i="2" s="1"/>
  <c r="AN170" i="2" a="1"/>
  <c r="AN170" i="2" s="1"/>
  <c r="AN171" i="2" a="1"/>
  <c r="AN171" i="2" s="1"/>
  <c r="AN172" i="2" a="1"/>
  <c r="AN172" i="2" s="1"/>
  <c r="AN173" i="2" a="1"/>
  <c r="AN173" i="2" s="1"/>
  <c r="AN174" i="2" a="1"/>
  <c r="AN174" i="2" s="1"/>
  <c r="AN175" i="2" a="1"/>
  <c r="AN175" i="2" s="1"/>
  <c r="AN176" i="2" a="1"/>
  <c r="AN176" i="2" s="1"/>
  <c r="AN177" i="2" a="1"/>
  <c r="AN177" i="2" s="1"/>
  <c r="AN178" i="2" a="1"/>
  <c r="AN178" i="2" s="1"/>
  <c r="AN179" i="2" a="1"/>
  <c r="AN179" i="2" s="1"/>
  <c r="AN180" i="2" a="1"/>
  <c r="AN180" i="2" s="1"/>
  <c r="AN181" i="2" a="1"/>
  <c r="AN181" i="2" s="1"/>
  <c r="AN182" i="2" a="1"/>
  <c r="AN182" i="2" s="1"/>
  <c r="AN183" i="2" a="1"/>
  <c r="AN183" i="2" s="1"/>
  <c r="AN184" i="2" a="1"/>
  <c r="AN184" i="2" s="1"/>
  <c r="AN185" i="2" a="1"/>
  <c r="AN185" i="2" s="1"/>
  <c r="AN186" i="2" a="1"/>
  <c r="AN186" i="2" s="1"/>
  <c r="AN187" i="2" a="1"/>
  <c r="AN187" i="2" s="1"/>
  <c r="AN188" i="2" a="1"/>
  <c r="AN188" i="2" s="1"/>
  <c r="AN189" i="2" a="1"/>
  <c r="AN189" i="2" s="1"/>
  <c r="AN190" i="2" a="1"/>
  <c r="AN190" i="2" s="1"/>
  <c r="AN191" i="2" a="1"/>
  <c r="AN191" i="2" s="1"/>
  <c r="AN192" i="2" a="1"/>
  <c r="AN192" i="2" s="1"/>
  <c r="AN193" i="2" a="1"/>
  <c r="AN193" i="2" s="1"/>
  <c r="AN194" i="2" a="1"/>
  <c r="AN194" i="2" s="1"/>
  <c r="AN195" i="2" a="1"/>
  <c r="AN195" i="2" s="1"/>
  <c r="AN196" i="2" a="1"/>
  <c r="AN196" i="2" s="1"/>
  <c r="AN197" i="2" a="1"/>
  <c r="AN197" i="2" s="1"/>
  <c r="AN198" i="2" a="1"/>
  <c r="AN198" i="2" s="1"/>
  <c r="AN199" i="2" a="1"/>
  <c r="AN199" i="2" s="1"/>
  <c r="AN200" i="2" a="1"/>
  <c r="AN200" i="2" s="1"/>
  <c r="AN201" i="2" a="1"/>
  <c r="AN201" i="2" s="1"/>
  <c r="AN202" i="2" a="1"/>
  <c r="AN202" i="2" s="1"/>
  <c r="AN203" i="2" a="1"/>
  <c r="AN203" i="2" s="1"/>
  <c r="AN204" i="2" a="1"/>
  <c r="AN204" i="2" s="1"/>
  <c r="AN205" i="2" a="1"/>
  <c r="AN205" i="2" s="1"/>
  <c r="AN206" i="2" a="1"/>
  <c r="AN206" i="2" s="1"/>
  <c r="AN207" i="2" a="1"/>
  <c r="AN207" i="2" s="1"/>
  <c r="AN208" i="2" a="1"/>
  <c r="AN208" i="2" s="1"/>
  <c r="AN209" i="2" a="1"/>
  <c r="AN209" i="2" s="1"/>
  <c r="AN210" i="2" a="1"/>
  <c r="AN210" i="2" s="1"/>
  <c r="AN211" i="2" a="1"/>
  <c r="AN211" i="2" s="1"/>
  <c r="AN212" i="2" a="1"/>
  <c r="AN212" i="2" s="1"/>
  <c r="AN213" i="2" a="1"/>
  <c r="AN213" i="2" s="1"/>
  <c r="AN214" i="2" a="1"/>
  <c r="AN214" i="2" s="1"/>
  <c r="AN215" i="2" a="1"/>
  <c r="AN215" i="2" s="1"/>
  <c r="AN216" i="2" a="1"/>
  <c r="AN216" i="2" s="1"/>
  <c r="AN217" i="2" a="1"/>
  <c r="AN217" i="2" s="1"/>
  <c r="AN218" i="2" a="1"/>
  <c r="AN218" i="2" s="1"/>
  <c r="AN219" i="2" a="1"/>
  <c r="AN219" i="2" s="1"/>
  <c r="AN220" i="2" a="1"/>
  <c r="AN220" i="2" s="1"/>
  <c r="AN221" i="2" a="1"/>
  <c r="AN221" i="2" s="1"/>
  <c r="AN222" i="2" a="1"/>
  <c r="AN222" i="2" s="1"/>
  <c r="AN223" i="2" a="1"/>
  <c r="AN223" i="2" s="1"/>
  <c r="AN224" i="2" a="1"/>
  <c r="AN224" i="2" s="1"/>
  <c r="AN225" i="2" a="1"/>
  <c r="AN225" i="2" s="1"/>
  <c r="AN226" i="2" a="1"/>
  <c r="AN226" i="2" s="1"/>
  <c r="AN227" i="2" a="1"/>
  <c r="AN227" i="2" s="1"/>
  <c r="AN228" i="2" a="1"/>
  <c r="AN228" i="2" s="1"/>
  <c r="AN229" i="2" a="1"/>
  <c r="AN229" i="2" s="1"/>
  <c r="AN230" i="2" a="1"/>
  <c r="AN230" i="2"/>
  <c r="AN231" i="2" a="1"/>
  <c r="AN231" i="2" s="1"/>
  <c r="AN232" i="2" a="1"/>
  <c r="AN232" i="2" s="1"/>
  <c r="AN233" i="2" a="1"/>
  <c r="AN233" i="2" s="1"/>
  <c r="AN234" i="2" a="1"/>
  <c r="AN234" i="2" s="1"/>
  <c r="AN235" i="2" a="1"/>
  <c r="AN235" i="2" s="1"/>
  <c r="AN236" i="2" a="1"/>
  <c r="AN236" i="2" s="1"/>
  <c r="AN237" i="2" a="1"/>
  <c r="AN237" i="2" s="1"/>
  <c r="AN238" i="2" a="1"/>
  <c r="AN238" i="2" s="1"/>
  <c r="AN239" i="2" a="1"/>
  <c r="AN239" i="2" s="1"/>
  <c r="AO239" i="2" s="1"/>
  <c r="AN240" i="2" a="1"/>
  <c r="AN240" i="2" s="1"/>
  <c r="AN241" i="2" a="1"/>
  <c r="AN241" i="2" s="1"/>
  <c r="AO241" i="2" s="1"/>
  <c r="AN242" i="2" a="1"/>
  <c r="AN242" i="2" s="1"/>
  <c r="AO242" i="2" s="1"/>
  <c r="AN243" i="2" a="1"/>
  <c r="AN243" i="2" s="1"/>
  <c r="AO243" i="2" s="1"/>
  <c r="AN244" i="2" a="1"/>
  <c r="AN244" i="2" s="1"/>
  <c r="AN245" i="2" a="1"/>
  <c r="AN245" i="2" s="1"/>
  <c r="AN246" i="2" a="1"/>
  <c r="AN246" i="2" s="1"/>
  <c r="AO246" i="2" s="1"/>
  <c r="AN247" i="2" a="1"/>
  <c r="AN247" i="2" s="1"/>
  <c r="AO247" i="2" s="1"/>
  <c r="AN248" i="2" a="1"/>
  <c r="AN248" i="2" s="1"/>
  <c r="AO248" i="2" s="1"/>
  <c r="AN249" i="2" a="1"/>
  <c r="AN249" i="2" s="1"/>
  <c r="AO249" i="2" s="1"/>
  <c r="AN250" i="2" a="1"/>
  <c r="AN250" i="2" s="1"/>
  <c r="AO250" i="2" s="1"/>
  <c r="AN251" i="2" a="1"/>
  <c r="AN251" i="2" s="1"/>
  <c r="AO251" i="2" s="1"/>
  <c r="AN252" i="2" a="1"/>
  <c r="AN252" i="2" s="1"/>
  <c r="AN253" i="2" a="1"/>
  <c r="AN253" i="2" s="1"/>
  <c r="AO253" i="2" s="1"/>
  <c r="AN254" i="2" a="1"/>
  <c r="AN254" i="2" s="1"/>
  <c r="AO254" i="2" s="1"/>
  <c r="AN255" i="2" a="1"/>
  <c r="AN255" i="2" s="1"/>
  <c r="AO255" i="2" s="1"/>
  <c r="AN256" i="2" a="1"/>
  <c r="AN256" i="2" s="1"/>
  <c r="AO256" i="2" s="1"/>
  <c r="AN257" i="2" a="1"/>
  <c r="AN257" i="2" s="1"/>
  <c r="AO257" i="2" s="1"/>
  <c r="AN258" i="2" a="1"/>
  <c r="AN258" i="2" s="1"/>
  <c r="AO258" i="2" s="1"/>
  <c r="AN259" i="2" a="1"/>
  <c r="AN259" i="2" s="1"/>
  <c r="AO259" i="2" s="1"/>
  <c r="AN260" i="2" a="1"/>
  <c r="AN260" i="2" s="1"/>
  <c r="AO260" i="2" s="1"/>
  <c r="AN261" i="2" a="1"/>
  <c r="AN261" i="2" s="1"/>
  <c r="AO261" i="2" s="1"/>
  <c r="AN262" i="2" a="1"/>
  <c r="AN262" i="2" s="1"/>
  <c r="AO262" i="2" s="1"/>
  <c r="AN263" i="2" a="1"/>
  <c r="AN263" i="2" s="1"/>
  <c r="AO263" i="2" s="1"/>
  <c r="AM4" i="2" a="1"/>
  <c r="AM4" i="2" s="1"/>
  <c r="AM5" i="2" a="1"/>
  <c r="AM5" i="2" s="1"/>
  <c r="AM6" i="2" a="1"/>
  <c r="AM6" i="2"/>
  <c r="AM7" i="2" a="1"/>
  <c r="AM7" i="2" s="1"/>
  <c r="AM8" i="2" a="1"/>
  <c r="AM8" i="2" s="1"/>
  <c r="AM9" i="2" a="1"/>
  <c r="AM9" i="2" s="1"/>
  <c r="AM10" i="2" a="1"/>
  <c r="AM10" i="2" s="1"/>
  <c r="AM11" i="2" a="1"/>
  <c r="AM11" i="2" s="1"/>
  <c r="AM12" i="2" a="1"/>
  <c r="AM12" i="2" s="1"/>
  <c r="AM13" i="2" a="1"/>
  <c r="AM13" i="2" s="1"/>
  <c r="AM14" i="2" a="1"/>
  <c r="AM14" i="2"/>
  <c r="AM15" i="2" a="1"/>
  <c r="AM15" i="2" s="1"/>
  <c r="AM16" i="2" a="1"/>
  <c r="AM16" i="2" s="1"/>
  <c r="AM17" i="2" a="1"/>
  <c r="AM17" i="2" s="1"/>
  <c r="AM18" i="2" a="1"/>
  <c r="AM18" i="2" s="1"/>
  <c r="AM19" i="2" a="1"/>
  <c r="AM19" i="2" s="1"/>
  <c r="AM20" i="2" a="1"/>
  <c r="AM20" i="2" s="1"/>
  <c r="AM21" i="2" a="1"/>
  <c r="AM21" i="2" s="1"/>
  <c r="AM22" i="2" a="1"/>
  <c r="AM22" i="2" s="1"/>
  <c r="AM23" i="2" a="1"/>
  <c r="AM23" i="2" s="1"/>
  <c r="AM24" i="2" a="1"/>
  <c r="AM24" i="2" s="1"/>
  <c r="AM25" i="2" a="1"/>
  <c r="AM25" i="2" s="1"/>
  <c r="AM26" i="2" a="1"/>
  <c r="AM26" i="2"/>
  <c r="AM27" i="2" a="1"/>
  <c r="AM27" i="2" s="1"/>
  <c r="AM28" i="2" a="1"/>
  <c r="AM28" i="2" s="1"/>
  <c r="AM29" i="2" a="1"/>
  <c r="AM29" i="2" s="1"/>
  <c r="AM30" i="2" a="1"/>
  <c r="AM30" i="2"/>
  <c r="AM31" i="2" a="1"/>
  <c r="AM31" i="2"/>
  <c r="AM32" i="2" a="1"/>
  <c r="AM32" i="2" s="1"/>
  <c r="AM33" i="2" a="1"/>
  <c r="AM33" i="2" s="1"/>
  <c r="AM34" i="2" a="1"/>
  <c r="AM34" i="2" s="1"/>
  <c r="AM35" i="2" a="1"/>
  <c r="AM35" i="2"/>
  <c r="AM36" i="2" a="1"/>
  <c r="AM36" i="2" s="1"/>
  <c r="AM37" i="2" a="1"/>
  <c r="AM37" i="2" s="1"/>
  <c r="AM38" i="2" a="1"/>
  <c r="AM38" i="2" s="1"/>
  <c r="AM39" i="2" a="1"/>
  <c r="AM39" i="2" s="1"/>
  <c r="AM40" i="2" a="1"/>
  <c r="AM40" i="2" s="1"/>
  <c r="AM41" i="2" a="1"/>
  <c r="AM41" i="2" s="1"/>
  <c r="AM42" i="2" a="1"/>
  <c r="AM42" i="2"/>
  <c r="AM43" i="2" a="1"/>
  <c r="AM43" i="2" s="1"/>
  <c r="AM44" i="2" a="1"/>
  <c r="AM44" i="2" s="1"/>
  <c r="AM45" i="2" a="1"/>
  <c r="AM45" i="2" s="1"/>
  <c r="AM46" i="2" a="1"/>
  <c r="AM46" i="2" s="1"/>
  <c r="AM47" i="2" a="1"/>
  <c r="AM47" i="2" s="1"/>
  <c r="AM48" i="2" a="1"/>
  <c r="AM48" i="2" s="1"/>
  <c r="AM49" i="2" a="1"/>
  <c r="AM49" i="2" s="1"/>
  <c r="AM50" i="2" a="1"/>
  <c r="AM50" i="2"/>
  <c r="AM51" i="2" a="1"/>
  <c r="AM51" i="2" s="1"/>
  <c r="AM52" i="2" a="1"/>
  <c r="AM52" i="2" s="1"/>
  <c r="AM53" i="2" a="1"/>
  <c r="AM53" i="2" s="1"/>
  <c r="AM54" i="2" a="1"/>
  <c r="AM54" i="2" s="1"/>
  <c r="AM55" i="2" a="1"/>
  <c r="AM55" i="2" s="1"/>
  <c r="AM56" i="2" a="1"/>
  <c r="AM56" i="2" s="1"/>
  <c r="AM57" i="2" a="1"/>
  <c r="AM57" i="2" s="1"/>
  <c r="AM58" i="2" a="1"/>
  <c r="AM58" i="2" s="1"/>
  <c r="AM59" i="2" a="1"/>
  <c r="AM59" i="2" s="1"/>
  <c r="AM60" i="2" a="1"/>
  <c r="AM60" i="2" s="1"/>
  <c r="AM61" i="2" a="1"/>
  <c r="AM61" i="2" s="1"/>
  <c r="AM62" i="2" a="1"/>
  <c r="AM62" i="2" s="1"/>
  <c r="AM63" i="2" a="1"/>
  <c r="AM63" i="2" s="1"/>
  <c r="AM64" i="2" a="1"/>
  <c r="AM64" i="2" s="1"/>
  <c r="AM65" i="2" a="1"/>
  <c r="AM65" i="2" s="1"/>
  <c r="AM66" i="2" a="1"/>
  <c r="AM66" i="2" s="1"/>
  <c r="AM67" i="2" a="1"/>
  <c r="AM67" i="2" s="1"/>
  <c r="AM68" i="2" a="1"/>
  <c r="AM68" i="2" s="1"/>
  <c r="AM69" i="2" a="1"/>
  <c r="AM69" i="2" s="1"/>
  <c r="AM70" i="2" a="1"/>
  <c r="AM70" i="2" s="1"/>
  <c r="AM71" i="2" a="1"/>
  <c r="AM71" i="2"/>
  <c r="AM72" i="2" a="1"/>
  <c r="AM72" i="2" s="1"/>
  <c r="AM73" i="2" a="1"/>
  <c r="AM73" i="2" s="1"/>
  <c r="AM74" i="2" a="1"/>
  <c r="AM74" i="2" s="1"/>
  <c r="AM75" i="2" a="1"/>
  <c r="AM75" i="2"/>
  <c r="AM76" i="2" a="1"/>
  <c r="AM76" i="2" s="1"/>
  <c r="AM77" i="2" a="1"/>
  <c r="AM77" i="2" s="1"/>
  <c r="AM78" i="2" a="1"/>
  <c r="AM78" i="2" s="1"/>
  <c r="AM79" i="2" a="1"/>
  <c r="AM79" i="2" s="1"/>
  <c r="AM80" i="2" a="1"/>
  <c r="AM80" i="2" s="1"/>
  <c r="AM81" i="2" a="1"/>
  <c r="AM81" i="2" s="1"/>
  <c r="AM82" i="2" a="1"/>
  <c r="AM82" i="2" s="1"/>
  <c r="AM83" i="2" a="1"/>
  <c r="AM83" i="2" s="1"/>
  <c r="AM84" i="2" a="1"/>
  <c r="AM84" i="2" s="1"/>
  <c r="AM85" i="2" a="1"/>
  <c r="AM85" i="2" s="1"/>
  <c r="AM86" i="2" a="1"/>
  <c r="AM86" i="2" s="1"/>
  <c r="AM87" i="2" a="1"/>
  <c r="AM87" i="2" s="1"/>
  <c r="AM88" i="2" a="1"/>
  <c r="AM88" i="2" s="1"/>
  <c r="AM89" i="2" a="1"/>
  <c r="AM89" i="2" s="1"/>
  <c r="AM90" i="2" a="1"/>
  <c r="AM90" i="2" s="1"/>
  <c r="AM91" i="2" a="1"/>
  <c r="AM91" i="2"/>
  <c r="AM92" i="2" a="1"/>
  <c r="AM92" i="2" s="1"/>
  <c r="AM93" i="2" a="1"/>
  <c r="AM93" i="2" s="1"/>
  <c r="AM94" i="2" a="1"/>
  <c r="AM94" i="2" s="1"/>
  <c r="AM95" i="2" a="1"/>
  <c r="AM95" i="2" s="1"/>
  <c r="AM96" i="2" a="1"/>
  <c r="AM96" i="2" s="1"/>
  <c r="AM97" i="2" a="1"/>
  <c r="AM97" i="2" s="1"/>
  <c r="AM98" i="2" a="1"/>
  <c r="AM98" i="2" s="1"/>
  <c r="AM99" i="2" a="1"/>
  <c r="AM99" i="2" s="1"/>
  <c r="AM100" i="2" a="1"/>
  <c r="AM100" i="2" s="1"/>
  <c r="AM101" i="2" a="1"/>
  <c r="AM101" i="2" s="1"/>
  <c r="AM102" i="2" a="1"/>
  <c r="AM102" i="2" s="1"/>
  <c r="AM103" i="2" a="1"/>
  <c r="AM103" i="2"/>
  <c r="AM104" i="2" a="1"/>
  <c r="AM104" i="2" s="1"/>
  <c r="AM105" i="2" a="1"/>
  <c r="AM105" i="2" s="1"/>
  <c r="AM106" i="2" a="1"/>
  <c r="AM106" i="2" s="1"/>
  <c r="AM107" i="2" a="1"/>
  <c r="AM107" i="2" s="1"/>
  <c r="AM108" i="2" a="1"/>
  <c r="AM108" i="2" s="1"/>
  <c r="AM109" i="2" a="1"/>
  <c r="AM109" i="2" s="1"/>
  <c r="AM110" i="2" a="1"/>
  <c r="AM110" i="2" s="1"/>
  <c r="AM111" i="2" a="1"/>
  <c r="AM111" i="2" s="1"/>
  <c r="AM112" i="2" a="1"/>
  <c r="AM112" i="2" s="1"/>
  <c r="AM113" i="2" a="1"/>
  <c r="AM113" i="2" s="1"/>
  <c r="AM114" i="2" a="1"/>
  <c r="AM114" i="2" s="1"/>
  <c r="AM115" i="2" a="1"/>
  <c r="AM115" i="2" s="1"/>
  <c r="AM116" i="2" a="1"/>
  <c r="AM116" i="2" s="1"/>
  <c r="AM117" i="2" a="1"/>
  <c r="AM117" i="2" s="1"/>
  <c r="AM118" i="2" a="1"/>
  <c r="AM118" i="2" s="1"/>
  <c r="AM119" i="2" a="1"/>
  <c r="AM119" i="2" s="1"/>
  <c r="AM120" i="2" a="1"/>
  <c r="AM120" i="2" s="1"/>
  <c r="AM121" i="2" a="1"/>
  <c r="AM121" i="2" s="1"/>
  <c r="AM122" i="2" a="1"/>
  <c r="AM122" i="2" s="1"/>
  <c r="AM123" i="2" a="1"/>
  <c r="AM123" i="2" s="1"/>
  <c r="AM124" i="2" a="1"/>
  <c r="AM124" i="2" s="1"/>
  <c r="AM125" i="2" a="1"/>
  <c r="AM125" i="2" s="1"/>
  <c r="AM126" i="2" a="1"/>
  <c r="AM126" i="2" s="1"/>
  <c r="AM127" i="2" a="1"/>
  <c r="AM127" i="2" s="1"/>
  <c r="AM128" i="2" a="1"/>
  <c r="AM128" i="2" s="1"/>
  <c r="AM129" i="2" a="1"/>
  <c r="AM129" i="2" s="1"/>
  <c r="AM130" i="2" a="1"/>
  <c r="AM130" i="2" s="1"/>
  <c r="AM131" i="2" a="1"/>
  <c r="AM131" i="2" s="1"/>
  <c r="AM132" i="2" a="1"/>
  <c r="AM132" i="2" s="1"/>
  <c r="AM133" i="2" a="1"/>
  <c r="AM133" i="2" s="1"/>
  <c r="AM134" i="2" a="1"/>
  <c r="AM134" i="2" s="1"/>
  <c r="AM135" i="2" a="1"/>
  <c r="AM135" i="2"/>
  <c r="AM136" i="2" a="1"/>
  <c r="AM136" i="2" s="1"/>
  <c r="AM137" i="2" a="1"/>
  <c r="AM137" i="2" s="1"/>
  <c r="AM138" i="2" a="1"/>
  <c r="AM138" i="2" s="1"/>
  <c r="AM139" i="2" a="1"/>
  <c r="AM139" i="2"/>
  <c r="AM140" i="2" a="1"/>
  <c r="AM140" i="2" s="1"/>
  <c r="AM141" i="2" a="1"/>
  <c r="AM141" i="2" s="1"/>
  <c r="AM142" i="2" a="1"/>
  <c r="AM142" i="2" s="1"/>
  <c r="AM143" i="2" a="1"/>
  <c r="AM143" i="2" s="1"/>
  <c r="AM144" i="2" a="1"/>
  <c r="AM144" i="2" s="1"/>
  <c r="AM145" i="2" a="1"/>
  <c r="AM145" i="2" s="1"/>
  <c r="AM146" i="2" a="1"/>
  <c r="AM146" i="2" s="1"/>
  <c r="AM147" i="2" a="1"/>
  <c r="AM147" i="2" s="1"/>
  <c r="AM148" i="2" a="1"/>
  <c r="AM148" i="2" s="1"/>
  <c r="AM149" i="2" a="1"/>
  <c r="AM149" i="2" s="1"/>
  <c r="AM150" i="2" a="1"/>
  <c r="AM150" i="2" s="1"/>
  <c r="AM151" i="2" a="1"/>
  <c r="AM151" i="2" s="1"/>
  <c r="AM152" i="2" a="1"/>
  <c r="AM152" i="2" s="1"/>
  <c r="AM153" i="2" a="1"/>
  <c r="AM153" i="2" s="1"/>
  <c r="AM154" i="2" a="1"/>
  <c r="AM154" i="2" s="1"/>
  <c r="AM155" i="2" a="1"/>
  <c r="AM155" i="2"/>
  <c r="AM156" i="2" a="1"/>
  <c r="AM156" i="2" s="1"/>
  <c r="AM157" i="2" a="1"/>
  <c r="AM157" i="2" s="1"/>
  <c r="AM158" i="2" a="1"/>
  <c r="AM158" i="2" s="1"/>
  <c r="AM159" i="2" a="1"/>
  <c r="AM159" i="2" s="1"/>
  <c r="AM160" i="2" a="1"/>
  <c r="AM160" i="2" s="1"/>
  <c r="AM161" i="2" a="1"/>
  <c r="AM161" i="2" s="1"/>
  <c r="AM162" i="2" a="1"/>
  <c r="AM162" i="2" s="1"/>
  <c r="AM163" i="2" a="1"/>
  <c r="AM163" i="2" s="1"/>
  <c r="AM164" i="2" a="1"/>
  <c r="AM164" i="2" s="1"/>
  <c r="AM165" i="2" a="1"/>
  <c r="AM165" i="2" s="1"/>
  <c r="AM166" i="2" a="1"/>
  <c r="AM166" i="2" s="1"/>
  <c r="AM167" i="2" a="1"/>
  <c r="AM167" i="2" s="1"/>
  <c r="AM168" i="2" a="1"/>
  <c r="AM168" i="2" s="1"/>
  <c r="AM169" i="2" a="1"/>
  <c r="AM169" i="2" s="1"/>
  <c r="AM170" i="2" a="1"/>
  <c r="AM170" i="2" s="1"/>
  <c r="AM171" i="2" a="1"/>
  <c r="AM171" i="2"/>
  <c r="AM172" i="2" a="1"/>
  <c r="AM172" i="2" s="1"/>
  <c r="AM173" i="2" a="1"/>
  <c r="AM173" i="2" s="1"/>
  <c r="AM174" i="2" a="1"/>
  <c r="AM174" i="2" s="1"/>
  <c r="AM175" i="2" a="1"/>
  <c r="AM175" i="2"/>
  <c r="AM176" i="2" a="1"/>
  <c r="AM176" i="2" s="1"/>
  <c r="AM177" i="2" a="1"/>
  <c r="AM177" i="2" s="1"/>
  <c r="AM178" i="2" a="1"/>
  <c r="AM178" i="2" s="1"/>
  <c r="AM179" i="2" a="1"/>
  <c r="AM179" i="2" s="1"/>
  <c r="AM180" i="2" a="1"/>
  <c r="AM180" i="2" s="1"/>
  <c r="AM181" i="2" a="1"/>
  <c r="AM181" i="2" s="1"/>
  <c r="AM182" i="2" a="1"/>
  <c r="AM182" i="2" s="1"/>
  <c r="AM183" i="2" a="1"/>
  <c r="AM183" i="2" s="1"/>
  <c r="AM184" i="2" a="1"/>
  <c r="AM184" i="2" s="1"/>
  <c r="AM185" i="2" a="1"/>
  <c r="AM185" i="2" s="1"/>
  <c r="AM186" i="2" a="1"/>
  <c r="AM186" i="2" s="1"/>
  <c r="AM187" i="2" a="1"/>
  <c r="AM187" i="2" s="1"/>
  <c r="AM188" i="2" a="1"/>
  <c r="AM188" i="2" s="1"/>
  <c r="AM189" i="2" a="1"/>
  <c r="AM189" i="2" s="1"/>
  <c r="AM190" i="2" a="1"/>
  <c r="AM190" i="2" s="1"/>
  <c r="AM191" i="2" a="1"/>
  <c r="AM191" i="2" s="1"/>
  <c r="AM192" i="2" a="1"/>
  <c r="AM192" i="2" s="1"/>
  <c r="AM193" i="2" a="1"/>
  <c r="AM193" i="2" s="1"/>
  <c r="AM194" i="2" a="1"/>
  <c r="AM194" i="2" s="1"/>
  <c r="AM195" i="2" a="1"/>
  <c r="AM195" i="2" s="1"/>
  <c r="AM196" i="2" a="1"/>
  <c r="AM196" i="2" s="1"/>
  <c r="AM197" i="2" a="1"/>
  <c r="AM197" i="2" s="1"/>
  <c r="AM198" i="2" a="1"/>
  <c r="AM198" i="2" s="1"/>
  <c r="AM199" i="2" a="1"/>
  <c r="AM199" i="2" s="1"/>
  <c r="AM200" i="2" a="1"/>
  <c r="AM200" i="2" s="1"/>
  <c r="AM201" i="2" a="1"/>
  <c r="AM201" i="2" s="1"/>
  <c r="AM202" i="2" a="1"/>
  <c r="AM202" i="2" s="1"/>
  <c r="AM203" i="2" a="1"/>
  <c r="AM203" i="2"/>
  <c r="AM204" i="2" a="1"/>
  <c r="AM204" i="2" s="1"/>
  <c r="AM205" i="2" a="1"/>
  <c r="AM205" i="2" s="1"/>
  <c r="AM206" i="2" a="1"/>
  <c r="AM206" i="2" s="1"/>
  <c r="AM207" i="2" a="1"/>
  <c r="AM207" i="2" s="1"/>
  <c r="AM208" i="2" a="1"/>
  <c r="AM208" i="2" s="1"/>
  <c r="AM209" i="2" a="1"/>
  <c r="AM209" i="2" s="1"/>
  <c r="AM210" i="2" a="1"/>
  <c r="AM210" i="2" s="1"/>
  <c r="AM211" i="2" a="1"/>
  <c r="AM211" i="2" s="1"/>
  <c r="AM212" i="2" a="1"/>
  <c r="AM212" i="2" s="1"/>
  <c r="AM213" i="2" a="1"/>
  <c r="AM213" i="2" s="1"/>
  <c r="AM214" i="2" a="1"/>
  <c r="AM214" i="2" s="1"/>
  <c r="AM215" i="2" a="1"/>
  <c r="AM215" i="2" s="1"/>
  <c r="AM216" i="2" a="1"/>
  <c r="AM216" i="2" s="1"/>
  <c r="AM217" i="2" a="1"/>
  <c r="AM217" i="2" s="1"/>
  <c r="AM218" i="2" a="1"/>
  <c r="AM218" i="2" s="1"/>
  <c r="AM219" i="2" a="1"/>
  <c r="AM219" i="2" s="1"/>
  <c r="AM220" i="2" a="1"/>
  <c r="AM220" i="2" s="1"/>
  <c r="AM221" i="2" a="1"/>
  <c r="AM221" i="2" s="1"/>
  <c r="AM222" i="2" a="1"/>
  <c r="AM222" i="2" s="1"/>
  <c r="AM223" i="2" a="1"/>
  <c r="AM223" i="2" s="1"/>
  <c r="AM224" i="2" a="1"/>
  <c r="AM224" i="2" s="1"/>
  <c r="AM225" i="2" a="1"/>
  <c r="AM225" i="2" s="1"/>
  <c r="AM226" i="2" a="1"/>
  <c r="AM226" i="2" s="1"/>
  <c r="AM227" i="2" a="1"/>
  <c r="AM227" i="2"/>
  <c r="AM228" i="2" a="1"/>
  <c r="AM228" i="2" s="1"/>
  <c r="AM229" i="2" a="1"/>
  <c r="AM229" i="2" s="1"/>
  <c r="AM230" i="2" a="1"/>
  <c r="AM230" i="2" s="1"/>
  <c r="AM231" i="2" a="1"/>
  <c r="AM231" i="2"/>
  <c r="AM232" i="2" a="1"/>
  <c r="AM232" i="2" s="1"/>
  <c r="AM233" i="2" a="1"/>
  <c r="AM233" i="2" s="1"/>
  <c r="AM234" i="2" a="1"/>
  <c r="AM234" i="2" s="1"/>
  <c r="AM235" i="2" a="1"/>
  <c r="AM235" i="2" s="1"/>
  <c r="AM236" i="2" a="1"/>
  <c r="AM236" i="2" s="1"/>
  <c r="AM237" i="2" a="1"/>
  <c r="AM237" i="2" s="1"/>
  <c r="AM238" i="2" a="1"/>
  <c r="AM238" i="2" s="1"/>
  <c r="AM239" i="2" a="1"/>
  <c r="AM239" i="2" s="1"/>
  <c r="AM240" i="2" a="1"/>
  <c r="AM240" i="2" s="1"/>
  <c r="AM241" i="2" a="1"/>
  <c r="AM241" i="2" s="1"/>
  <c r="AM242" i="2" a="1"/>
  <c r="AM242" i="2" s="1"/>
  <c r="AM243" i="2" a="1"/>
  <c r="AM243" i="2" s="1"/>
  <c r="AM244" i="2" a="1"/>
  <c r="AM244" i="2" s="1"/>
  <c r="AM245" i="2" a="1"/>
  <c r="AM245" i="2" s="1"/>
  <c r="AM246" i="2" a="1"/>
  <c r="AM246" i="2" s="1"/>
  <c r="AM247" i="2" a="1"/>
  <c r="AM247" i="2" s="1"/>
  <c r="AM248" i="2" a="1"/>
  <c r="AM248" i="2"/>
  <c r="AM249" i="2" a="1"/>
  <c r="AM249" i="2" s="1"/>
  <c r="AM250" i="2" a="1"/>
  <c r="AM250" i="2" s="1"/>
  <c r="AM251" i="2" a="1"/>
  <c r="AM251" i="2"/>
  <c r="AM252" i="2" a="1"/>
  <c r="AM252" i="2" s="1"/>
  <c r="AM253" i="2" a="1"/>
  <c r="AM253" i="2" s="1"/>
  <c r="AM254" i="2" a="1"/>
  <c r="AM254" i="2" s="1"/>
  <c r="AM255" i="2" a="1"/>
  <c r="AM255" i="2" s="1"/>
  <c r="AM256" i="2" a="1"/>
  <c r="AM256" i="2" s="1"/>
  <c r="AM257" i="2" a="1"/>
  <c r="AM257" i="2" s="1"/>
  <c r="AM258" i="2" a="1"/>
  <c r="AM258" i="2" s="1"/>
  <c r="AM259" i="2" a="1"/>
  <c r="AM259" i="2" s="1"/>
  <c r="AM260" i="2" a="1"/>
  <c r="AM260" i="2" s="1"/>
  <c r="AM261" i="2" a="1"/>
  <c r="AM261" i="2" s="1"/>
  <c r="AM262" i="2" a="1"/>
  <c r="AM262" i="2" s="1"/>
  <c r="AM263" i="2" a="1"/>
  <c r="AM263" i="2" s="1"/>
  <c r="AM264" i="2" a="1"/>
  <c r="AM264" i="2"/>
  <c r="AM265" i="2" a="1"/>
  <c r="AM265" i="2" s="1"/>
  <c r="AM266" i="2" a="1"/>
  <c r="AM266" i="2" s="1"/>
  <c r="AM267" i="2" a="1"/>
  <c r="AM267" i="2"/>
  <c r="AM268" i="2" a="1"/>
  <c r="AM268" i="2" s="1"/>
  <c r="AM269" i="2" a="1"/>
  <c r="AM269" i="2" s="1"/>
  <c r="AM270" i="2" a="1"/>
  <c r="AM270" i="2" s="1"/>
  <c r="AM271" i="2" a="1"/>
  <c r="AM271" i="2" s="1"/>
  <c r="AM272" i="2" a="1"/>
  <c r="AM272" i="2" s="1"/>
  <c r="AM273" i="2" a="1"/>
  <c r="AM273" i="2" s="1"/>
  <c r="AM274" i="2" a="1"/>
  <c r="AM274" i="2" s="1"/>
  <c r="AM275" i="2" a="1"/>
  <c r="AM275" i="2" s="1"/>
  <c r="AM276" i="2" a="1"/>
  <c r="AM276" i="2" s="1"/>
  <c r="AM277" i="2" a="1"/>
  <c r="AM277" i="2" s="1"/>
  <c r="AM278" i="2" a="1"/>
  <c r="AM278" i="2" s="1"/>
  <c r="AM279" i="2" a="1"/>
  <c r="AM279" i="2" s="1"/>
  <c r="AM280" i="2" a="1"/>
  <c r="AM280" i="2"/>
  <c r="AM281" i="2" a="1"/>
  <c r="AM281" i="2" s="1"/>
  <c r="AM282" i="2" a="1"/>
  <c r="AM282" i="2" s="1"/>
  <c r="AM283" i="2" a="1"/>
  <c r="AM283" i="2"/>
  <c r="AM284" i="2" a="1"/>
  <c r="AM284" i="2" s="1"/>
  <c r="AM285" i="2" a="1"/>
  <c r="AM285" i="2" s="1"/>
  <c r="AM286" i="2" a="1"/>
  <c r="AM286" i="2" s="1"/>
  <c r="AL4" i="2" a="1"/>
  <c r="AL4" i="2" s="1"/>
  <c r="AL5" i="2" a="1"/>
  <c r="AL5" i="2" s="1"/>
  <c r="AL6" i="2" a="1"/>
  <c r="AL6" i="2" s="1"/>
  <c r="AL7" i="2" a="1"/>
  <c r="AL7" i="2" s="1"/>
  <c r="AL8" i="2" a="1"/>
  <c r="AL8" i="2" s="1"/>
  <c r="AL9" i="2" a="1"/>
  <c r="AL9" i="2" s="1"/>
  <c r="AL10" i="2" a="1"/>
  <c r="AL10" i="2" s="1"/>
  <c r="AL11" i="2" a="1"/>
  <c r="AL11" i="2" s="1"/>
  <c r="AL12" i="2" a="1"/>
  <c r="AL12" i="2" s="1"/>
  <c r="AL13" i="2" a="1"/>
  <c r="AL13" i="2" s="1"/>
  <c r="AL14" i="2" a="1"/>
  <c r="AL14" i="2"/>
  <c r="AL15" i="2" a="1"/>
  <c r="AL15" i="2" s="1"/>
  <c r="AL16" i="2" a="1"/>
  <c r="AL16" i="2" s="1"/>
  <c r="AL17" i="2" a="1"/>
  <c r="AL17" i="2" s="1"/>
  <c r="AL18" i="2" a="1"/>
  <c r="AL18" i="2" s="1"/>
  <c r="AL19" i="2" a="1"/>
  <c r="AL19" i="2" s="1"/>
  <c r="AL20" i="2" a="1"/>
  <c r="AL20" i="2" s="1"/>
  <c r="AL21" i="2" a="1"/>
  <c r="AL21" i="2" s="1"/>
  <c r="AL22" i="2" a="1"/>
  <c r="AL22" i="2" s="1"/>
  <c r="AL23" i="2" a="1"/>
  <c r="AL23" i="2"/>
  <c r="AL24" i="2" a="1"/>
  <c r="AL24" i="2" s="1"/>
  <c r="AL25" i="2" a="1"/>
  <c r="AL25" i="2" s="1"/>
  <c r="AL26" i="2" a="1"/>
  <c r="AL26" i="2" s="1"/>
  <c r="AL27" i="2" a="1"/>
  <c r="AL27" i="2" s="1"/>
  <c r="AL28" i="2" a="1"/>
  <c r="AL28" i="2" s="1"/>
  <c r="AL29" i="2" a="1"/>
  <c r="AL29" i="2" s="1"/>
  <c r="AL30" i="2" a="1"/>
  <c r="AL30" i="2" s="1"/>
  <c r="AL31" i="2" a="1"/>
  <c r="AL31" i="2"/>
  <c r="AL32" i="2" a="1"/>
  <c r="AL32" i="2" s="1"/>
  <c r="AL33" i="2" a="1"/>
  <c r="AL33" i="2" s="1"/>
  <c r="AL34" i="2" a="1"/>
  <c r="AL34" i="2" s="1"/>
  <c r="AL35" i="2" a="1"/>
  <c r="AL35" i="2" s="1"/>
  <c r="AL36" i="2" a="1"/>
  <c r="AL36" i="2" s="1"/>
  <c r="AL37" i="2" a="1"/>
  <c r="AL37" i="2" s="1"/>
  <c r="AL38" i="2" a="1"/>
  <c r="AL38" i="2" s="1"/>
  <c r="AL39" i="2" a="1"/>
  <c r="AL39" i="2" s="1"/>
  <c r="AL40" i="2" a="1"/>
  <c r="AL40" i="2" s="1"/>
  <c r="AL41" i="2" a="1"/>
  <c r="AL41" i="2" s="1"/>
  <c r="AL42" i="2" a="1"/>
  <c r="AL42" i="2" s="1"/>
  <c r="AL43" i="2" a="1"/>
  <c r="AL43" i="2" s="1"/>
  <c r="AL44" i="2" a="1"/>
  <c r="AL44" i="2" s="1"/>
  <c r="AL45" i="2" a="1"/>
  <c r="AL45" i="2" s="1"/>
  <c r="AL46" i="2" a="1"/>
  <c r="AL46" i="2" s="1"/>
  <c r="AL47" i="2" a="1"/>
  <c r="AL47" i="2" s="1"/>
  <c r="AL48" i="2" a="1"/>
  <c r="AL48" i="2" s="1"/>
  <c r="AL49" i="2" a="1"/>
  <c r="AL49" i="2" s="1"/>
  <c r="AL50" i="2" a="1"/>
  <c r="AL50" i="2" s="1"/>
  <c r="AL51" i="2" a="1"/>
  <c r="AL51" i="2" s="1"/>
  <c r="AL52" i="2" a="1"/>
  <c r="AL52" i="2" s="1"/>
  <c r="AL53" i="2" a="1"/>
  <c r="AL53" i="2" s="1"/>
  <c r="AL54" i="2" a="1"/>
  <c r="AL54" i="2" s="1"/>
  <c r="AL55" i="2" a="1"/>
  <c r="AL55" i="2" s="1"/>
  <c r="AL56" i="2" a="1"/>
  <c r="AL56" i="2" s="1"/>
  <c r="AL57" i="2" a="1"/>
  <c r="AL57" i="2" s="1"/>
  <c r="AL58" i="2" a="1"/>
  <c r="AL58" i="2" s="1"/>
  <c r="AL59" i="2" a="1"/>
  <c r="AL59" i="2" s="1"/>
  <c r="AL60" i="2" a="1"/>
  <c r="AL60" i="2" s="1"/>
  <c r="AL61" i="2" a="1"/>
  <c r="AL61" i="2" s="1"/>
  <c r="AL62" i="2" a="1"/>
  <c r="AL62" i="2" s="1"/>
  <c r="AL63" i="2" a="1"/>
  <c r="AL63" i="2"/>
  <c r="AL64" i="2" a="1"/>
  <c r="AL64" i="2" s="1"/>
  <c r="AL65" i="2" a="1"/>
  <c r="AL65" i="2" s="1"/>
  <c r="AL66" i="2" a="1"/>
  <c r="AL66" i="2" s="1"/>
  <c r="AL67" i="2" a="1"/>
  <c r="AL67" i="2" s="1"/>
  <c r="AL68" i="2" a="1"/>
  <c r="AL68" i="2" s="1"/>
  <c r="AL69" i="2" a="1"/>
  <c r="AL69" i="2" s="1"/>
  <c r="AL70" i="2" a="1"/>
  <c r="AL70" i="2" s="1"/>
  <c r="AL71" i="2" a="1"/>
  <c r="AL71" i="2"/>
  <c r="AL72" i="2" a="1"/>
  <c r="AL72" i="2" s="1"/>
  <c r="AL73" i="2" a="1"/>
  <c r="AL73" i="2" s="1"/>
  <c r="AL74" i="2" a="1"/>
  <c r="AL74" i="2" s="1"/>
  <c r="AL75" i="2" a="1"/>
  <c r="AL75" i="2" s="1"/>
  <c r="AL76" i="2" a="1"/>
  <c r="AL76" i="2" s="1"/>
  <c r="AL77" i="2" a="1"/>
  <c r="AL77" i="2" s="1"/>
  <c r="AL78" i="2" a="1"/>
  <c r="AL78" i="2" s="1"/>
  <c r="AL79" i="2" a="1"/>
  <c r="AL79" i="2" s="1"/>
  <c r="AL80" i="2" a="1"/>
  <c r="AL80" i="2" s="1"/>
  <c r="AL81" i="2" a="1"/>
  <c r="AL81" i="2" s="1"/>
  <c r="AL82" i="2" a="1"/>
  <c r="AL82" i="2" s="1"/>
  <c r="AL83" i="2" a="1"/>
  <c r="AL83" i="2" s="1"/>
  <c r="AL84" i="2" a="1"/>
  <c r="AL84" i="2" s="1"/>
  <c r="AL85" i="2" a="1"/>
  <c r="AL85" i="2" s="1"/>
  <c r="AL86" i="2" a="1"/>
  <c r="AL86" i="2" s="1"/>
  <c r="AL87" i="2" a="1"/>
  <c r="AL87" i="2"/>
  <c r="AL88" i="2" a="1"/>
  <c r="AL88" i="2" s="1"/>
  <c r="AL89" i="2" a="1"/>
  <c r="AL89" i="2" s="1"/>
  <c r="AL90" i="2" a="1"/>
  <c r="AL90" i="2" s="1"/>
  <c r="AL91" i="2" a="1"/>
  <c r="AL91" i="2" s="1"/>
  <c r="AL92" i="2" a="1"/>
  <c r="AL92" i="2" s="1"/>
  <c r="AL93" i="2" a="1"/>
  <c r="AL93" i="2" s="1"/>
  <c r="AL94" i="2" a="1"/>
  <c r="AL94" i="2" s="1"/>
  <c r="AL95" i="2" a="1"/>
  <c r="AL95" i="2"/>
  <c r="AL96" i="2" a="1"/>
  <c r="AL96" i="2" s="1"/>
  <c r="AL97" i="2" a="1"/>
  <c r="AL97" i="2" s="1"/>
  <c r="AL98" i="2" a="1"/>
  <c r="AL98" i="2" s="1"/>
  <c r="AL99" i="2" a="1"/>
  <c r="AL99" i="2"/>
  <c r="AL100" i="2" a="1"/>
  <c r="AL100" i="2" s="1"/>
  <c r="AL101" i="2" a="1"/>
  <c r="AL101" i="2" s="1"/>
  <c r="AL102" i="2" a="1"/>
  <c r="AL102" i="2" s="1"/>
  <c r="AL103" i="2" a="1"/>
  <c r="AL103" i="2" s="1"/>
  <c r="AL104" i="2" a="1"/>
  <c r="AL104" i="2" s="1"/>
  <c r="AL105" i="2" a="1"/>
  <c r="AL105" i="2" s="1"/>
  <c r="AL106" i="2" a="1"/>
  <c r="AL106" i="2" s="1"/>
  <c r="AL107" i="2" a="1"/>
  <c r="AL107" i="2" s="1"/>
  <c r="AL108" i="2" a="1"/>
  <c r="AL108" i="2" s="1"/>
  <c r="AL109" i="2" a="1"/>
  <c r="AL109" i="2" s="1"/>
  <c r="AL110" i="2" a="1"/>
  <c r="AL110" i="2" s="1"/>
  <c r="AL111" i="2" a="1"/>
  <c r="AL111" i="2" s="1"/>
  <c r="AL112" i="2" a="1"/>
  <c r="AL112" i="2" s="1"/>
  <c r="AL113" i="2" a="1"/>
  <c r="AL113" i="2" s="1"/>
  <c r="AL114" i="2" a="1"/>
  <c r="AL114" i="2" s="1"/>
  <c r="AL115" i="2" a="1"/>
  <c r="AL115" i="2"/>
  <c r="AL116" i="2" a="1"/>
  <c r="AL116" i="2" s="1"/>
  <c r="AL117" i="2" a="1"/>
  <c r="AL117" i="2" s="1"/>
  <c r="AL118" i="2" a="1"/>
  <c r="AL118" i="2" s="1"/>
  <c r="AL119" i="2" a="1"/>
  <c r="AL119" i="2"/>
  <c r="AL120" i="2" a="1"/>
  <c r="AL120" i="2" s="1"/>
  <c r="AL121" i="2" a="1"/>
  <c r="AL121" i="2" s="1"/>
  <c r="AL122" i="2" a="1"/>
  <c r="AL122" i="2" s="1"/>
  <c r="AL123" i="2" a="1"/>
  <c r="AL123" i="2" s="1"/>
  <c r="AL124" i="2" a="1"/>
  <c r="AL124" i="2" s="1"/>
  <c r="AL125" i="2" a="1"/>
  <c r="AL125" i="2" s="1"/>
  <c r="AL126" i="2" a="1"/>
  <c r="AL126" i="2" s="1"/>
  <c r="AL127" i="2" a="1"/>
  <c r="AL127" i="2"/>
  <c r="AL128" i="2" a="1"/>
  <c r="AL128" i="2" s="1"/>
  <c r="AL129" i="2" a="1"/>
  <c r="AL129" i="2" s="1"/>
  <c r="AL130" i="2" a="1"/>
  <c r="AL130" i="2" s="1"/>
  <c r="AL131" i="2" a="1"/>
  <c r="AL131" i="2" s="1"/>
  <c r="AL132" i="2" a="1"/>
  <c r="AL132" i="2" s="1"/>
  <c r="AL133" i="2" a="1"/>
  <c r="AL133" i="2" s="1"/>
  <c r="AL134" i="2" a="1"/>
  <c r="AL134" i="2" s="1"/>
  <c r="AL135" i="2" a="1"/>
  <c r="AL135" i="2"/>
  <c r="AL136" i="2" a="1"/>
  <c r="AL136" i="2" s="1"/>
  <c r="AL137" i="2" a="1"/>
  <c r="AL137" i="2" s="1"/>
  <c r="AL138" i="2" a="1"/>
  <c r="AL138" i="2" s="1"/>
  <c r="AL139" i="2" a="1"/>
  <c r="AL139" i="2" s="1"/>
  <c r="AL140" i="2" a="1"/>
  <c r="AL140" i="2" s="1"/>
  <c r="AL141" i="2" a="1"/>
  <c r="AL141" i="2" s="1"/>
  <c r="AL142" i="2" a="1"/>
  <c r="AL142" i="2" s="1"/>
  <c r="AL143" i="2" a="1"/>
  <c r="AL143" i="2" s="1"/>
  <c r="AL144" i="2" a="1"/>
  <c r="AL144" i="2" s="1"/>
  <c r="AL145" i="2" a="1"/>
  <c r="AL145" i="2" s="1"/>
  <c r="AL146" i="2" a="1"/>
  <c r="AL146" i="2" s="1"/>
  <c r="AL147" i="2" a="1"/>
  <c r="AL147" i="2"/>
  <c r="AL148" i="2" a="1"/>
  <c r="AL148" i="2" s="1"/>
  <c r="AL149" i="2" a="1"/>
  <c r="AL149" i="2" s="1"/>
  <c r="AL150" i="2" a="1"/>
  <c r="AL150" i="2" s="1"/>
  <c r="AL151" i="2" a="1"/>
  <c r="AL151" i="2" s="1"/>
  <c r="AL152" i="2" a="1"/>
  <c r="AL152" i="2" s="1"/>
  <c r="AL153" i="2" a="1"/>
  <c r="AL153" i="2" s="1"/>
  <c r="AL154" i="2" a="1"/>
  <c r="AL154" i="2" s="1"/>
  <c r="AL155" i="2" a="1"/>
  <c r="AL155" i="2" s="1"/>
  <c r="AL156" i="2" a="1"/>
  <c r="AL156" i="2" s="1"/>
  <c r="AL157" i="2" a="1"/>
  <c r="AL157" i="2" s="1"/>
  <c r="AL158" i="2" a="1"/>
  <c r="AL158" i="2" s="1"/>
  <c r="AL159" i="2" a="1"/>
  <c r="AL159" i="2" s="1"/>
  <c r="AL160" i="2" a="1"/>
  <c r="AL160" i="2" s="1"/>
  <c r="AL161" i="2" a="1"/>
  <c r="AL161" i="2" s="1"/>
  <c r="AL162" i="2" a="1"/>
  <c r="AL162" i="2" s="1"/>
  <c r="AL163" i="2" a="1"/>
  <c r="AL163" i="2"/>
  <c r="AL164" i="2" a="1"/>
  <c r="AL164" i="2" s="1"/>
  <c r="AL165" i="2" a="1"/>
  <c r="AL165" i="2" s="1"/>
  <c r="AL166" i="2" a="1"/>
  <c r="AL166" i="2" s="1"/>
  <c r="AL167" i="2" a="1"/>
  <c r="AL167" i="2"/>
  <c r="AL168" i="2" a="1"/>
  <c r="AL168" i="2" s="1"/>
  <c r="AL169" i="2" a="1"/>
  <c r="AL169" i="2" s="1"/>
  <c r="AL170" i="2" a="1"/>
  <c r="AL170" i="2" s="1"/>
  <c r="AL171" i="2" a="1"/>
  <c r="AL171" i="2" s="1"/>
  <c r="AL172" i="2" a="1"/>
  <c r="AL172" i="2" s="1"/>
  <c r="AL173" i="2" a="1"/>
  <c r="AL173" i="2" s="1"/>
  <c r="AL174" i="2" a="1"/>
  <c r="AL174" i="2" s="1"/>
  <c r="AL175" i="2" a="1"/>
  <c r="AL175" i="2" s="1"/>
  <c r="AL176" i="2" a="1"/>
  <c r="AL176" i="2" s="1"/>
  <c r="AL177" i="2" a="1"/>
  <c r="AL177" i="2" s="1"/>
  <c r="AL178" i="2" a="1"/>
  <c r="AL178" i="2" s="1"/>
  <c r="AL179" i="2" a="1"/>
  <c r="AL179" i="2" s="1"/>
  <c r="AL180" i="2" a="1"/>
  <c r="AL180" i="2" s="1"/>
  <c r="AL181" i="2" a="1"/>
  <c r="AL181" i="2" s="1"/>
  <c r="AL182" i="2" a="1"/>
  <c r="AL182" i="2" s="1"/>
  <c r="AL183" i="2" a="1"/>
  <c r="AL183" i="2" s="1"/>
  <c r="AL184" i="2" a="1"/>
  <c r="AL184" i="2" s="1"/>
  <c r="AL185" i="2" a="1"/>
  <c r="AL185" i="2" s="1"/>
  <c r="AL186" i="2" a="1"/>
  <c r="AL186" i="2" s="1"/>
  <c r="AL187" i="2" a="1"/>
  <c r="AL187" i="2" s="1"/>
  <c r="AL188" i="2" a="1"/>
  <c r="AL188" i="2" s="1"/>
  <c r="AL189" i="2" a="1"/>
  <c r="AL189" i="2" s="1"/>
  <c r="AL190" i="2" a="1"/>
  <c r="AL190" i="2" s="1"/>
  <c r="AL191" i="2" a="1"/>
  <c r="AL191" i="2"/>
  <c r="AL192" i="2" a="1"/>
  <c r="AL192" i="2" s="1"/>
  <c r="AL193" i="2" a="1"/>
  <c r="AL193" i="2" s="1"/>
  <c r="AL194" i="2" a="1"/>
  <c r="AL194" i="2" s="1"/>
  <c r="AL195" i="2" a="1"/>
  <c r="AL195" i="2" s="1"/>
  <c r="AL196" i="2" a="1"/>
  <c r="AL196" i="2" s="1"/>
  <c r="AL197" i="2" a="1"/>
  <c r="AL197" i="2" s="1"/>
  <c r="AL198" i="2" a="1"/>
  <c r="AL198" i="2" s="1"/>
  <c r="AL199" i="2" a="1"/>
  <c r="AL199" i="2"/>
  <c r="AL200" i="2" a="1"/>
  <c r="AL200" i="2" s="1"/>
  <c r="AL201" i="2" a="1"/>
  <c r="AL201" i="2" s="1"/>
  <c r="AL202" i="2" a="1"/>
  <c r="AL202" i="2" s="1"/>
  <c r="AL203" i="2" a="1"/>
  <c r="AL203" i="2" s="1"/>
  <c r="AL204" i="2" a="1"/>
  <c r="AL204" i="2" s="1"/>
  <c r="AL205" i="2" a="1"/>
  <c r="AL205" i="2" s="1"/>
  <c r="AL206" i="2" a="1"/>
  <c r="AL206" i="2" s="1"/>
  <c r="AL207" i="2" a="1"/>
  <c r="AL207" i="2" s="1"/>
  <c r="AL208" i="2" a="1"/>
  <c r="AL208" i="2" s="1"/>
  <c r="AL209" i="2" a="1"/>
  <c r="AL209" i="2" s="1"/>
  <c r="AL210" i="2" a="1"/>
  <c r="AL210" i="2" s="1"/>
  <c r="AL211" i="2" a="1"/>
  <c r="AL211" i="2"/>
  <c r="AL212" i="2" a="1"/>
  <c r="AL212" i="2" s="1"/>
  <c r="AL213" i="2" a="1"/>
  <c r="AL213" i="2" s="1"/>
  <c r="AL214" i="2" a="1"/>
  <c r="AL214" i="2" s="1"/>
  <c r="AL215" i="2" a="1"/>
  <c r="AL215" i="2" s="1"/>
  <c r="AL216" i="2" a="1"/>
  <c r="AL216" i="2" s="1"/>
  <c r="AL217" i="2" a="1"/>
  <c r="AL217" i="2" s="1"/>
  <c r="AL218" i="2" a="1"/>
  <c r="AL218" i="2" s="1"/>
  <c r="AL219" i="2" a="1"/>
  <c r="AL219" i="2" s="1"/>
  <c r="AL220" i="2" a="1"/>
  <c r="AL220" i="2" s="1"/>
  <c r="AL221" i="2" a="1"/>
  <c r="AL221" i="2" s="1"/>
  <c r="AL222" i="2" a="1"/>
  <c r="AL222" i="2" s="1"/>
  <c r="AL223" i="2" a="1"/>
  <c r="AL223" i="2" s="1"/>
  <c r="AL224" i="2" a="1"/>
  <c r="AL224" i="2" s="1"/>
  <c r="AL225" i="2" a="1"/>
  <c r="AL225" i="2" s="1"/>
  <c r="AL226" i="2" a="1"/>
  <c r="AL226" i="2" s="1"/>
  <c r="AL227" i="2" a="1"/>
  <c r="AL227" i="2" s="1"/>
  <c r="AL228" i="2" a="1"/>
  <c r="AL228" i="2" s="1"/>
  <c r="AL229" i="2" a="1"/>
  <c r="AL229" i="2" s="1"/>
  <c r="AL230" i="2" a="1"/>
  <c r="AL230" i="2" s="1"/>
  <c r="AL231" i="2" a="1"/>
  <c r="AL231" i="2"/>
  <c r="AL232" i="2" a="1"/>
  <c r="AL232" i="2" s="1"/>
  <c r="AL233" i="2" a="1"/>
  <c r="AL233" i="2" s="1"/>
  <c r="AL234" i="2" a="1"/>
  <c r="AL234" i="2" s="1"/>
  <c r="AL235" i="2" a="1"/>
  <c r="AL235" i="2" s="1"/>
  <c r="AL236" i="2" a="1"/>
  <c r="AL236" i="2" s="1"/>
  <c r="AL237" i="2" a="1"/>
  <c r="AL237" i="2" s="1"/>
  <c r="AL238" i="2" a="1"/>
  <c r="AL238" i="2" s="1"/>
  <c r="AL239" i="2" a="1"/>
  <c r="AL239" i="2" s="1"/>
  <c r="AL240" i="2" a="1"/>
  <c r="AL240" i="2" s="1"/>
  <c r="AL241" i="2" a="1"/>
  <c r="AL241" i="2" s="1"/>
  <c r="AL242" i="2" a="1"/>
  <c r="AL242" i="2" s="1"/>
  <c r="AL243" i="2" a="1"/>
  <c r="AL243" i="2" s="1"/>
  <c r="AL244" i="2" a="1"/>
  <c r="AL244" i="2" s="1"/>
  <c r="AL245" i="2" a="1"/>
  <c r="AL245" i="2" s="1"/>
  <c r="AL246" i="2" a="1"/>
  <c r="AL246" i="2" s="1"/>
  <c r="AL247" i="2" a="1"/>
  <c r="AL247" i="2" s="1"/>
  <c r="AL248" i="2" a="1"/>
  <c r="AL248" i="2" s="1"/>
  <c r="AL249" i="2" a="1"/>
  <c r="AL249" i="2" s="1"/>
  <c r="AL250" i="2" a="1"/>
  <c r="AL250" i="2" s="1"/>
  <c r="AL251" i="2" a="1"/>
  <c r="AL251" i="2" s="1"/>
  <c r="AL252" i="2" a="1"/>
  <c r="AL252" i="2" s="1"/>
  <c r="AL253" i="2" a="1"/>
  <c r="AL253" i="2" s="1"/>
  <c r="AL254" i="2" a="1"/>
  <c r="AL254" i="2" s="1"/>
  <c r="AL255" i="2" a="1"/>
  <c r="AL255" i="2"/>
  <c r="AL256" i="2" a="1"/>
  <c r="AL256" i="2" s="1"/>
  <c r="AL257" i="2" a="1"/>
  <c r="AL257" i="2" s="1"/>
  <c r="AL258" i="2" a="1"/>
  <c r="AL258" i="2" s="1"/>
  <c r="AL259" i="2" a="1"/>
  <c r="AL259" i="2" s="1"/>
  <c r="AL260" i="2" a="1"/>
  <c r="AL260" i="2" s="1"/>
  <c r="AL261" i="2" a="1"/>
  <c r="AL261" i="2" s="1"/>
  <c r="AK267" i="2" a="1"/>
  <c r="AK267" i="2" s="1"/>
  <c r="AK268" i="2" a="1"/>
  <c r="AK268" i="2"/>
  <c r="AK269" i="2" a="1"/>
  <c r="AK269" i="2" s="1"/>
  <c r="AK270" i="2" a="1"/>
  <c r="AK270" i="2" s="1"/>
  <c r="AK271" i="2" a="1"/>
  <c r="AK271" i="2" s="1"/>
  <c r="AK272" i="2" a="1"/>
  <c r="AK272" i="2" s="1"/>
  <c r="AK273" i="2" a="1"/>
  <c r="AK273" i="2" s="1"/>
  <c r="AK274" i="2" a="1"/>
  <c r="AK274" i="2" s="1"/>
  <c r="AK275" i="2" a="1"/>
  <c r="AK275" i="2" s="1"/>
  <c r="AK276" i="2" a="1"/>
  <c r="AK276" i="2" s="1"/>
  <c r="AK277" i="2" a="1"/>
  <c r="AK277" i="2"/>
  <c r="AK278" i="2" a="1"/>
  <c r="AK278" i="2" s="1"/>
  <c r="AK279" i="2" a="1"/>
  <c r="AK279" i="2" s="1"/>
  <c r="AK280" i="2" a="1"/>
  <c r="AK280" i="2" s="1"/>
  <c r="AK281" i="2" a="1"/>
  <c r="AK281" i="2" s="1"/>
  <c r="AK282" i="2" a="1"/>
  <c r="AK282" i="2" s="1"/>
  <c r="AK283" i="2" a="1"/>
  <c r="AK283" i="2" s="1"/>
  <c r="AK284" i="2" a="1"/>
  <c r="AK284" i="2" s="1"/>
  <c r="AK285" i="2" a="1"/>
  <c r="AK285" i="2"/>
  <c r="AK286" i="2" a="1"/>
  <c r="AK286" i="2" s="1"/>
  <c r="AK287" i="2" a="1"/>
  <c r="AK287" i="2" s="1"/>
  <c r="AK288" i="2" a="1"/>
  <c r="AK288" i="2" s="1"/>
  <c r="AK289" i="2" a="1"/>
  <c r="AK289" i="2" s="1"/>
  <c r="AK290" i="2" a="1"/>
  <c r="AK290" i="2"/>
  <c r="AK291" i="2" a="1"/>
  <c r="AK291" i="2" s="1"/>
  <c r="AK292" i="2" a="1"/>
  <c r="AK292" i="2" s="1"/>
  <c r="AK293" i="2" a="1"/>
  <c r="AK293" i="2" s="1"/>
  <c r="AK294" i="2" a="1"/>
  <c r="AK294" i="2"/>
  <c r="AK295" i="2" a="1"/>
  <c r="AK295" i="2" s="1"/>
  <c r="AK296" i="2" a="1"/>
  <c r="AK296" i="2" s="1"/>
  <c r="AK297" i="2" a="1"/>
  <c r="AK297" i="2" s="1"/>
  <c r="AK298" i="2" a="1"/>
  <c r="AK298" i="2" s="1"/>
  <c r="AK299" i="2" a="1"/>
  <c r="AK299" i="2" s="1"/>
  <c r="AK300" i="2" a="1"/>
  <c r="AK300" i="2"/>
  <c r="AK301" i="2" a="1"/>
  <c r="AK301" i="2" s="1"/>
  <c r="AK100" i="2" a="1"/>
  <c r="AK100" i="2" s="1"/>
  <c r="AK101" i="2" a="1"/>
  <c r="AK101" i="2" s="1"/>
  <c r="AK102" i="2" a="1"/>
  <c r="AK102" i="2" s="1"/>
  <c r="AK103" i="2" a="1"/>
  <c r="AK103" i="2" s="1"/>
  <c r="AK104" i="2" a="1"/>
  <c r="AK104" i="2" s="1"/>
  <c r="AK105" i="2" a="1"/>
  <c r="AK105" i="2" s="1"/>
  <c r="AK106" i="2" a="1"/>
  <c r="AK106" i="2"/>
  <c r="AK107" i="2" a="1"/>
  <c r="AK107" i="2" s="1"/>
  <c r="AK108" i="2" a="1"/>
  <c r="AK108" i="2" s="1"/>
  <c r="AK109" i="2" a="1"/>
  <c r="AK109" i="2" s="1"/>
  <c r="AK110" i="2" a="1"/>
  <c r="AK110" i="2" s="1"/>
  <c r="AK111" i="2" a="1"/>
  <c r="AK111" i="2" s="1"/>
  <c r="AK112" i="2" a="1"/>
  <c r="AK112" i="2" s="1"/>
  <c r="AK113" i="2" a="1"/>
  <c r="AK113" i="2" s="1"/>
  <c r="AK114" i="2" a="1"/>
  <c r="AK114" i="2" s="1"/>
  <c r="AK115" i="2" a="1"/>
  <c r="AK115" i="2" s="1"/>
  <c r="AK116" i="2" a="1"/>
  <c r="AK116" i="2" s="1"/>
  <c r="AK117" i="2" a="1"/>
  <c r="AK117" i="2" s="1"/>
  <c r="AK118" i="2" a="1"/>
  <c r="AK118" i="2" s="1"/>
  <c r="AK119" i="2" a="1"/>
  <c r="AK119" i="2"/>
  <c r="AK120" i="2" a="1"/>
  <c r="AK120" i="2" s="1"/>
  <c r="AK121" i="2" a="1"/>
  <c r="AK121" i="2" s="1"/>
  <c r="AK122" i="2" a="1"/>
  <c r="AK122" i="2" s="1"/>
  <c r="AK123" i="2" a="1"/>
  <c r="AK123" i="2"/>
  <c r="AK124" i="2" a="1"/>
  <c r="AK124" i="2" s="1"/>
  <c r="AK125" i="2" a="1"/>
  <c r="AK125" i="2" s="1"/>
  <c r="AK126" i="2" a="1"/>
  <c r="AK126" i="2" s="1"/>
  <c r="AK127" i="2" a="1"/>
  <c r="AK127" i="2" s="1"/>
  <c r="AK128" i="2" a="1"/>
  <c r="AK128" i="2" s="1"/>
  <c r="AK129" i="2" a="1"/>
  <c r="AK129" i="2" s="1"/>
  <c r="AK130" i="2" a="1"/>
  <c r="AK130" i="2"/>
  <c r="AK131" i="2" a="1"/>
  <c r="AK131" i="2" s="1"/>
  <c r="AK132" i="2" a="1"/>
  <c r="AK132" i="2" s="1"/>
  <c r="AK133" i="2" a="1"/>
  <c r="AK133" i="2" s="1"/>
  <c r="AK134" i="2" a="1"/>
  <c r="AK134" i="2" s="1"/>
  <c r="AK135" i="2" a="1"/>
  <c r="AK135" i="2"/>
  <c r="AK136" i="2" a="1"/>
  <c r="AK136" i="2" s="1"/>
  <c r="AK137" i="2" a="1"/>
  <c r="AK137" i="2" s="1"/>
  <c r="AK138" i="2" a="1"/>
  <c r="AK138" i="2" s="1"/>
  <c r="AK139" i="2" a="1"/>
  <c r="AK139" i="2" s="1"/>
  <c r="AK140" i="2" a="1"/>
  <c r="AK140" i="2" s="1"/>
  <c r="AK141" i="2" a="1"/>
  <c r="AK141" i="2" s="1"/>
  <c r="AK142" i="2" a="1"/>
  <c r="AK142" i="2" s="1"/>
  <c r="AK143" i="2" a="1"/>
  <c r="AK143" i="2" s="1"/>
  <c r="AK144" i="2" a="1"/>
  <c r="AK144" i="2" s="1"/>
  <c r="AK145" i="2" a="1"/>
  <c r="AK145" i="2" s="1"/>
  <c r="AK146" i="2" a="1"/>
  <c r="AK146" i="2" s="1"/>
  <c r="AK147" i="2" a="1"/>
  <c r="AK147" i="2" s="1"/>
  <c r="AK148" i="2" a="1"/>
  <c r="AK148" i="2" s="1"/>
  <c r="AK149" i="2" a="1"/>
  <c r="AK149" i="2" s="1"/>
  <c r="AK150" i="2" a="1"/>
  <c r="AK150" i="2" s="1"/>
  <c r="AK151" i="2" a="1"/>
  <c r="AK151" i="2"/>
  <c r="AK152" i="2" a="1"/>
  <c r="AK152" i="2" s="1"/>
  <c r="AK153" i="2" a="1"/>
  <c r="AK153" i="2" s="1"/>
  <c r="AK154" i="2" a="1"/>
  <c r="AK154" i="2" s="1"/>
  <c r="AK155" i="2" a="1"/>
  <c r="AK155" i="2"/>
  <c r="AK156" i="2" a="1"/>
  <c r="AK156" i="2" s="1"/>
  <c r="AK157" i="2" a="1"/>
  <c r="AK157" i="2" s="1"/>
  <c r="AK158" i="2" a="1"/>
  <c r="AK158" i="2" s="1"/>
  <c r="AK159" i="2" a="1"/>
  <c r="AK159" i="2" s="1"/>
  <c r="AK160" i="2" a="1"/>
  <c r="AK160" i="2" s="1"/>
  <c r="AK161" i="2" a="1"/>
  <c r="AK161" i="2" s="1"/>
  <c r="AK162" i="2" a="1"/>
  <c r="AK162" i="2"/>
  <c r="AK163" i="2" a="1"/>
  <c r="AK163" i="2" s="1"/>
  <c r="AK164" i="2" a="1"/>
  <c r="AK164" i="2" s="1"/>
  <c r="AK165" i="2" a="1"/>
  <c r="AK165" i="2" s="1"/>
  <c r="AK166" i="2" a="1"/>
  <c r="AK166" i="2" s="1"/>
  <c r="AK167" i="2" a="1"/>
  <c r="AK167" i="2"/>
  <c r="AK168" i="2" a="1"/>
  <c r="AK168" i="2" s="1"/>
  <c r="AK169" i="2" a="1"/>
  <c r="AK169" i="2" s="1"/>
  <c r="AK170" i="2" a="1"/>
  <c r="AK170" i="2" s="1"/>
  <c r="AK171" i="2" a="1"/>
  <c r="AK171" i="2" s="1"/>
  <c r="AK172" i="2" a="1"/>
  <c r="AK172" i="2" s="1"/>
  <c r="AK173" i="2" a="1"/>
  <c r="AK173" i="2" s="1"/>
  <c r="AK174" i="2" a="1"/>
  <c r="AK174" i="2" s="1"/>
  <c r="AK175" i="2" a="1"/>
  <c r="AK175" i="2" s="1"/>
  <c r="AK176" i="2" a="1"/>
  <c r="AK176" i="2" s="1"/>
  <c r="AK177" i="2" a="1"/>
  <c r="AK177" i="2" s="1"/>
  <c r="AK178" i="2" a="1"/>
  <c r="AK178" i="2" s="1"/>
  <c r="AK179" i="2" a="1"/>
  <c r="AK179" i="2" s="1"/>
  <c r="AK180" i="2" a="1"/>
  <c r="AK180" i="2" s="1"/>
  <c r="AK181" i="2" a="1"/>
  <c r="AK181" i="2" s="1"/>
  <c r="AK182" i="2" a="1"/>
  <c r="AK182" i="2" s="1"/>
  <c r="AK183" i="2" a="1"/>
  <c r="AK183" i="2"/>
  <c r="AK184" i="2" a="1"/>
  <c r="AK184" i="2" s="1"/>
  <c r="AK185" i="2" a="1"/>
  <c r="AK185" i="2" s="1"/>
  <c r="AK186" i="2" a="1"/>
  <c r="AK186" i="2" s="1"/>
  <c r="AK187" i="2" a="1"/>
  <c r="AK187" i="2"/>
  <c r="AK188" i="2" a="1"/>
  <c r="AK188" i="2" s="1"/>
  <c r="AK189" i="2" a="1"/>
  <c r="AK189" i="2" s="1"/>
  <c r="AK190" i="2" a="1"/>
  <c r="AK190" i="2" s="1"/>
  <c r="AK191" i="2" a="1"/>
  <c r="AK191" i="2" s="1"/>
  <c r="AK192" i="2" a="1"/>
  <c r="AK192" i="2" s="1"/>
  <c r="AK193" i="2" a="1"/>
  <c r="AK193" i="2" s="1"/>
  <c r="AK194" i="2" a="1"/>
  <c r="AK194" i="2" s="1"/>
  <c r="AK195" i="2" a="1"/>
  <c r="AK195" i="2"/>
  <c r="AK196" i="2" a="1"/>
  <c r="AK196" i="2" s="1"/>
  <c r="AK197" i="2" a="1"/>
  <c r="AK197" i="2" s="1"/>
  <c r="AK198" i="2" a="1"/>
  <c r="AK198" i="2" s="1"/>
  <c r="AK199" i="2" a="1"/>
  <c r="AK199" i="2" s="1"/>
  <c r="AK200" i="2" a="1"/>
  <c r="AK200" i="2" s="1"/>
  <c r="AK201" i="2" a="1"/>
  <c r="AK201" i="2" s="1"/>
  <c r="AK202" i="2" a="1"/>
  <c r="AK202" i="2" s="1"/>
  <c r="AK203" i="2" a="1"/>
  <c r="AK203" i="2" s="1"/>
  <c r="AK204" i="2" a="1"/>
  <c r="AK204" i="2" s="1"/>
  <c r="AK205" i="2" a="1"/>
  <c r="AK205" i="2" s="1"/>
  <c r="AK206" i="2" a="1"/>
  <c r="AK206" i="2" s="1"/>
  <c r="AK207" i="2" a="1"/>
  <c r="AK207" i="2"/>
  <c r="AK208" i="2" a="1"/>
  <c r="AK208" i="2" s="1"/>
  <c r="AK209" i="2" a="1"/>
  <c r="AK209" i="2" s="1"/>
  <c r="AK210" i="2" a="1"/>
  <c r="AK210" i="2" s="1"/>
  <c r="AK211" i="2" a="1"/>
  <c r="AK211" i="2" s="1"/>
  <c r="AK212" i="2" a="1"/>
  <c r="AK212" i="2" s="1"/>
  <c r="AK213" i="2" a="1"/>
  <c r="AK213" i="2" s="1"/>
  <c r="AK214" i="2" a="1"/>
  <c r="AK214" i="2" s="1"/>
  <c r="AK215" i="2" a="1"/>
  <c r="AK215" i="2" s="1"/>
  <c r="AK216" i="2" a="1"/>
  <c r="AK216" i="2" s="1"/>
  <c r="AK217" i="2" a="1"/>
  <c r="AK217" i="2" s="1"/>
  <c r="AK218" i="2" a="1"/>
  <c r="AK218" i="2" s="1"/>
  <c r="AK219" i="2" a="1"/>
  <c r="AK219" i="2" s="1"/>
  <c r="AK220" i="2" a="1"/>
  <c r="AK220" i="2" s="1"/>
  <c r="AK221" i="2" a="1"/>
  <c r="AK221" i="2" s="1"/>
  <c r="AK222" i="2" a="1"/>
  <c r="AK222" i="2" s="1"/>
  <c r="AK223" i="2" a="1"/>
  <c r="AK223" i="2" s="1"/>
  <c r="AK224" i="2" a="1"/>
  <c r="AK224" i="2" s="1"/>
  <c r="AK225" i="2" a="1"/>
  <c r="AK225" i="2" s="1"/>
  <c r="AK226" i="2" a="1"/>
  <c r="AK226" i="2" s="1"/>
  <c r="AK227" i="2" a="1"/>
  <c r="AK227" i="2" s="1"/>
  <c r="AK228" i="2" a="1"/>
  <c r="AK228" i="2" s="1"/>
  <c r="AK229" i="2" a="1"/>
  <c r="AK229" i="2" s="1"/>
  <c r="AK230" i="2" a="1"/>
  <c r="AK230" i="2" s="1"/>
  <c r="AK231" i="2" a="1"/>
  <c r="AK231" i="2" s="1"/>
  <c r="AK232" i="2" a="1"/>
  <c r="AK232" i="2" s="1"/>
  <c r="AK233" i="2" a="1"/>
  <c r="AK233" i="2" s="1"/>
  <c r="AK234" i="2" a="1"/>
  <c r="AK234" i="2" s="1"/>
  <c r="AK235" i="2" a="1"/>
  <c r="AK235" i="2" s="1"/>
  <c r="AK236" i="2" a="1"/>
  <c r="AK236" i="2" s="1"/>
  <c r="AK237" i="2" a="1"/>
  <c r="AK237" i="2" s="1"/>
  <c r="AK238" i="2" a="1"/>
  <c r="AK238" i="2" s="1"/>
  <c r="AK239" i="2" a="1"/>
  <c r="AK239" i="2"/>
  <c r="AK240" i="2" a="1"/>
  <c r="AK240" i="2" s="1"/>
  <c r="AK241" i="2" a="1"/>
  <c r="AK241" i="2" s="1"/>
  <c r="AK242" i="2" a="1"/>
  <c r="AK242" i="2" s="1"/>
  <c r="AK243" i="2" a="1"/>
  <c r="AK243" i="2" s="1"/>
  <c r="AK244" i="2" a="1"/>
  <c r="AK244" i="2" s="1"/>
  <c r="AK245" i="2" a="1"/>
  <c r="AK245" i="2" s="1"/>
  <c r="AK246" i="2" a="1"/>
  <c r="AK246" i="2" s="1"/>
  <c r="AK247" i="2" a="1"/>
  <c r="AK247" i="2" s="1"/>
  <c r="AK248" i="2" a="1"/>
  <c r="AK248" i="2" s="1"/>
  <c r="AK249" i="2" a="1"/>
  <c r="AK249" i="2" s="1"/>
  <c r="AK250" i="2" a="1"/>
  <c r="AK250" i="2" s="1"/>
  <c r="AK251" i="2" a="1"/>
  <c r="AK251" i="2"/>
  <c r="AK252" i="2" a="1"/>
  <c r="AK252" i="2" s="1"/>
  <c r="AK253" i="2" a="1"/>
  <c r="AK253" i="2" s="1"/>
  <c r="AK254" i="2" a="1"/>
  <c r="AK254" i="2" s="1"/>
  <c r="AK255" i="2" a="1"/>
  <c r="AK255" i="2" s="1"/>
  <c r="AK256" i="2" a="1"/>
  <c r="AK256" i="2" s="1"/>
  <c r="AK257" i="2" a="1"/>
  <c r="AK257" i="2" s="1"/>
  <c r="AK258" i="2" a="1"/>
  <c r="AK258" i="2" s="1"/>
  <c r="AK259" i="2" a="1"/>
  <c r="AK259" i="2"/>
  <c r="AK260" i="2" a="1"/>
  <c r="AK260" i="2" s="1"/>
  <c r="AK261" i="2" a="1"/>
  <c r="AK261" i="2" s="1"/>
  <c r="AK262" i="2" a="1"/>
  <c r="AK262" i="2" s="1"/>
  <c r="AK263" i="2" a="1"/>
  <c r="AK263" i="2" s="1"/>
  <c r="AK264" i="2" a="1"/>
  <c r="AK264" i="2" s="1"/>
  <c r="AK265" i="2" a="1"/>
  <c r="AK265" i="2" s="1"/>
  <c r="AK266" i="2" a="1"/>
  <c r="AK266" i="2" s="1"/>
  <c r="AK4" i="2" a="1"/>
  <c r="AK4" i="2" s="1"/>
  <c r="AK5" i="2" a="1"/>
  <c r="AK5" i="2" s="1"/>
  <c r="AK6" i="2" a="1"/>
  <c r="AK6" i="2" s="1"/>
  <c r="AK7" i="2" a="1"/>
  <c r="AK7" i="2" s="1"/>
  <c r="AK8" i="2" a="1"/>
  <c r="AK8" i="2" s="1"/>
  <c r="AK9" i="2" a="1"/>
  <c r="AK9" i="2" s="1"/>
  <c r="AK10" i="2" a="1"/>
  <c r="AK10" i="2" s="1"/>
  <c r="AK11" i="2" a="1"/>
  <c r="AK11" i="2" s="1"/>
  <c r="AK12" i="2" a="1"/>
  <c r="AK12" i="2" s="1"/>
  <c r="AK13" i="2" a="1"/>
  <c r="AK13" i="2" s="1"/>
  <c r="AK14" i="2" a="1"/>
  <c r="AK14" i="2" s="1"/>
  <c r="AK15" i="2" a="1"/>
  <c r="AK15" i="2" s="1"/>
  <c r="AK16" i="2" a="1"/>
  <c r="AK16" i="2" s="1"/>
  <c r="AK17" i="2" a="1"/>
  <c r="AK17" i="2" s="1"/>
  <c r="AK18" i="2" a="1"/>
  <c r="AK18" i="2"/>
  <c r="AK19" i="2" a="1"/>
  <c r="AK19" i="2" s="1"/>
  <c r="AK20" i="2" a="1"/>
  <c r="AK20" i="2" s="1"/>
  <c r="AK21" i="2" a="1"/>
  <c r="AK21" i="2" s="1"/>
  <c r="AK22" i="2" a="1"/>
  <c r="AK22" i="2" s="1"/>
  <c r="AK23" i="2" a="1"/>
  <c r="AK23" i="2"/>
  <c r="AK24" i="2" a="1"/>
  <c r="AK24" i="2" s="1"/>
  <c r="AK25" i="2" a="1"/>
  <c r="AK25" i="2" s="1"/>
  <c r="AK26" i="2" a="1"/>
  <c r="AK26" i="2" s="1"/>
  <c r="AK27" i="2" a="1"/>
  <c r="AK27" i="2" s="1"/>
  <c r="AK28" i="2" a="1"/>
  <c r="AK28" i="2" s="1"/>
  <c r="AK29" i="2" a="1"/>
  <c r="AK29" i="2" s="1"/>
  <c r="AK30" i="2" a="1"/>
  <c r="AK30" i="2"/>
  <c r="AK31" i="2" a="1"/>
  <c r="AK31" i="2" s="1"/>
  <c r="AK32" i="2" a="1"/>
  <c r="AK32" i="2" s="1"/>
  <c r="AK33" i="2" a="1"/>
  <c r="AK33" i="2" s="1"/>
  <c r="AK34" i="2" a="1"/>
  <c r="AK34" i="2"/>
  <c r="AK35" i="2" a="1"/>
  <c r="AK35" i="2" s="1"/>
  <c r="AK36" i="2" a="1"/>
  <c r="AK36" i="2" s="1"/>
  <c r="AK37" i="2" a="1"/>
  <c r="AK37" i="2" s="1"/>
  <c r="AK38" i="2" a="1"/>
  <c r="AK38" i="2" s="1"/>
  <c r="AK39" i="2" a="1"/>
  <c r="AK39" i="2" s="1"/>
  <c r="AK40" i="2" a="1"/>
  <c r="AK40" i="2" s="1"/>
  <c r="AK41" i="2" a="1"/>
  <c r="AK41" i="2" s="1"/>
  <c r="AK42" i="2" a="1"/>
  <c r="AK42" i="2" s="1"/>
  <c r="AK43" i="2" a="1"/>
  <c r="AK43" i="2" s="1"/>
  <c r="AK44" i="2" a="1"/>
  <c r="AK44" i="2" s="1"/>
  <c r="AK45" i="2" a="1"/>
  <c r="AK45" i="2" s="1"/>
  <c r="AK46" i="2" a="1"/>
  <c r="AK46" i="2" s="1"/>
  <c r="AK47" i="2" a="1"/>
  <c r="AK47" i="2" s="1"/>
  <c r="AK48" i="2" a="1"/>
  <c r="AK48" i="2" s="1"/>
  <c r="AK49" i="2" a="1"/>
  <c r="AK49" i="2" s="1"/>
  <c r="AK50" i="2" a="1"/>
  <c r="AK50" i="2"/>
  <c r="AK51" i="2" a="1"/>
  <c r="AK51" i="2" s="1"/>
  <c r="AK52" i="2" a="1"/>
  <c r="AK52" i="2" s="1"/>
  <c r="AK53" i="2" a="1"/>
  <c r="AK53" i="2" s="1"/>
  <c r="AK54" i="2" a="1"/>
  <c r="AK54" i="2" s="1"/>
  <c r="AK55" i="2" a="1"/>
  <c r="AK55" i="2"/>
  <c r="AK56" i="2" a="1"/>
  <c r="AK56" i="2" s="1"/>
  <c r="AK57" i="2" a="1"/>
  <c r="AK57" i="2" s="1"/>
  <c r="AK58" i="2" a="1"/>
  <c r="AK58" i="2" s="1"/>
  <c r="AK59" i="2" a="1"/>
  <c r="AK59" i="2" s="1"/>
  <c r="AK60" i="2" a="1"/>
  <c r="AK60" i="2" s="1"/>
  <c r="AK61" i="2" a="1"/>
  <c r="AK61" i="2" s="1"/>
  <c r="AK62" i="2" a="1"/>
  <c r="AK62" i="2"/>
  <c r="AK63" i="2" a="1"/>
  <c r="AK63" i="2" s="1"/>
  <c r="AK64" i="2" a="1"/>
  <c r="AK64" i="2" s="1"/>
  <c r="AK65" i="2" a="1"/>
  <c r="AK65" i="2" s="1"/>
  <c r="AK66" i="2" a="1"/>
  <c r="AK66" i="2"/>
  <c r="AK67" i="2" a="1"/>
  <c r="AK67" i="2" s="1"/>
  <c r="AK68" i="2" a="1"/>
  <c r="AK68" i="2" s="1"/>
  <c r="AK69" i="2" a="1"/>
  <c r="AK69" i="2" s="1"/>
  <c r="AK70" i="2" a="1"/>
  <c r="AK70" i="2" s="1"/>
  <c r="AK71" i="2" a="1"/>
  <c r="AK71" i="2" s="1"/>
  <c r="AK72" i="2" a="1"/>
  <c r="AK72" i="2" s="1"/>
  <c r="AK73" i="2" a="1"/>
  <c r="AK73" i="2" s="1"/>
  <c r="AK74" i="2" a="1"/>
  <c r="AK74" i="2" s="1"/>
  <c r="AK75" i="2" a="1"/>
  <c r="AK75" i="2" s="1"/>
  <c r="AK76" i="2" a="1"/>
  <c r="AK76" i="2" s="1"/>
  <c r="AK77" i="2" a="1"/>
  <c r="AK77" i="2" s="1"/>
  <c r="AK78" i="2" a="1"/>
  <c r="AK78" i="2" s="1"/>
  <c r="AK79" i="2" a="1"/>
  <c r="AK79" i="2" s="1"/>
  <c r="AK80" i="2" a="1"/>
  <c r="AK80" i="2" s="1"/>
  <c r="AK81" i="2" a="1"/>
  <c r="AK81" i="2" s="1"/>
  <c r="AK82" i="2" a="1"/>
  <c r="AK82" i="2"/>
  <c r="AK83" i="2" a="1"/>
  <c r="AK83" i="2" s="1"/>
  <c r="AK84" i="2" a="1"/>
  <c r="AK84" i="2" s="1"/>
  <c r="AK85" i="2" a="1"/>
  <c r="AK85" i="2" s="1"/>
  <c r="AK86" i="2" a="1"/>
  <c r="AK86" i="2" s="1"/>
  <c r="AK87" i="2" a="1"/>
  <c r="AK87" i="2"/>
  <c r="AK88" i="2" a="1"/>
  <c r="AK88" i="2" s="1"/>
  <c r="AK89" i="2" a="1"/>
  <c r="AK89" i="2" s="1"/>
  <c r="AK90" i="2" a="1"/>
  <c r="AK90" i="2" s="1"/>
  <c r="AK91" i="2" a="1"/>
  <c r="AK91" i="2" s="1"/>
  <c r="AK92" i="2" a="1"/>
  <c r="AK92" i="2" s="1"/>
  <c r="AK93" i="2" a="1"/>
  <c r="AK93" i="2" s="1"/>
  <c r="AK94" i="2" a="1"/>
  <c r="AK94" i="2"/>
  <c r="AK95" i="2" a="1"/>
  <c r="AK95" i="2" s="1"/>
  <c r="AK96" i="2" a="1"/>
  <c r="AK96" i="2" s="1"/>
  <c r="AK97" i="2" a="1"/>
  <c r="AK97" i="2" s="1"/>
  <c r="AK98" i="2" a="1"/>
  <c r="AK98" i="2" s="1"/>
  <c r="AK99" i="2" a="1"/>
  <c r="AK99" i="2"/>
  <c r="AJ4" i="2" a="1"/>
  <c r="AJ4" i="2" s="1"/>
  <c r="AJ5" i="2" a="1"/>
  <c r="AJ5" i="2" s="1"/>
  <c r="AJ6" i="2" a="1"/>
  <c r="AJ6" i="2" s="1"/>
  <c r="AJ7" i="2" a="1"/>
  <c r="AJ7" i="2" s="1"/>
  <c r="AJ8" i="2" a="1"/>
  <c r="AJ8" i="2" s="1"/>
  <c r="AJ9" i="2" a="1"/>
  <c r="AJ9" i="2" s="1"/>
  <c r="AJ10" i="2" a="1"/>
  <c r="AJ10" i="2" s="1"/>
  <c r="AJ11" i="2" a="1"/>
  <c r="AJ11" i="2"/>
  <c r="AJ12" i="2" a="1"/>
  <c r="AJ12" i="2" s="1"/>
  <c r="AJ13" i="2" a="1"/>
  <c r="AJ13" i="2" s="1"/>
  <c r="AJ14" i="2" a="1"/>
  <c r="AJ14" i="2" s="1"/>
  <c r="AJ15" i="2" a="1"/>
  <c r="AJ15" i="2" s="1"/>
  <c r="AJ16" i="2" a="1"/>
  <c r="AJ16" i="2" s="1"/>
  <c r="AJ17" i="2" a="1"/>
  <c r="AJ17" i="2" s="1"/>
  <c r="AJ18" i="2" a="1"/>
  <c r="AJ18" i="2" s="1"/>
  <c r="AJ19" i="2" a="1"/>
  <c r="AJ19" i="2" s="1"/>
  <c r="AJ20" i="2" a="1"/>
  <c r="AJ20" i="2" s="1"/>
  <c r="AJ21" i="2" a="1"/>
  <c r="AJ21" i="2" s="1"/>
  <c r="AJ22" i="2" a="1"/>
  <c r="AJ22" i="2"/>
  <c r="AJ23" i="2" a="1"/>
  <c r="AJ23" i="2" s="1"/>
  <c r="AJ24" i="2" a="1"/>
  <c r="AJ24" i="2" s="1"/>
  <c r="AJ25" i="2" a="1"/>
  <c r="AJ25" i="2" s="1"/>
  <c r="AJ26" i="2" a="1"/>
  <c r="AJ26" i="2" s="1"/>
  <c r="AJ27" i="2" a="1"/>
  <c r="AJ27" i="2" s="1"/>
  <c r="AJ28" i="2" a="1"/>
  <c r="AJ28" i="2" s="1"/>
  <c r="AJ29" i="2" a="1"/>
  <c r="AJ29" i="2" s="1"/>
  <c r="AJ30" i="2" a="1"/>
  <c r="AJ30" i="2"/>
  <c r="AJ31" i="2" a="1"/>
  <c r="AJ31" i="2" s="1"/>
  <c r="AJ32" i="2" a="1"/>
  <c r="AJ32" i="2" s="1"/>
  <c r="AJ33" i="2" a="1"/>
  <c r="AJ33" i="2" s="1"/>
  <c r="AJ34" i="2" a="1"/>
  <c r="AJ34" i="2" s="1"/>
  <c r="AJ35" i="2" a="1"/>
  <c r="AJ35" i="2"/>
  <c r="AJ36" i="2" a="1"/>
  <c r="AJ36" i="2" s="1"/>
  <c r="AJ37" i="2" a="1"/>
  <c r="AJ37" i="2" s="1"/>
  <c r="AJ38" i="2" a="1"/>
  <c r="AJ38" i="2" s="1"/>
  <c r="AJ39" i="2" a="1"/>
  <c r="AJ39" i="2" s="1"/>
  <c r="AJ40" i="2" a="1"/>
  <c r="AJ40" i="2" s="1"/>
  <c r="AJ41" i="2" a="1"/>
  <c r="AJ41" i="2" s="1"/>
  <c r="AJ42" i="2" a="1"/>
  <c r="AJ42" i="2" s="1"/>
  <c r="AJ43" i="2" a="1"/>
  <c r="AJ43" i="2"/>
  <c r="AJ44" i="2" a="1"/>
  <c r="AJ44" i="2" s="1"/>
  <c r="AJ45" i="2" a="1"/>
  <c r="AJ45" i="2" s="1"/>
  <c r="AJ46" i="2" a="1"/>
  <c r="AJ46" i="2" s="1"/>
  <c r="AJ47" i="2" a="1"/>
  <c r="AJ47" i="2" s="1"/>
  <c r="AJ48" i="2" a="1"/>
  <c r="AJ48" i="2" s="1"/>
  <c r="AJ49" i="2" a="1"/>
  <c r="AJ49" i="2" s="1"/>
  <c r="AJ50" i="2" a="1"/>
  <c r="AJ50" i="2" s="1"/>
  <c r="AJ51" i="2" a="1"/>
  <c r="AJ51" i="2" s="1"/>
  <c r="AJ52" i="2" a="1"/>
  <c r="AJ52" i="2" s="1"/>
  <c r="AJ53" i="2" a="1"/>
  <c r="AJ53" i="2" s="1"/>
  <c r="AJ54" i="2" a="1"/>
  <c r="AJ54" i="2"/>
  <c r="AJ55" i="2" a="1"/>
  <c r="AJ55" i="2" s="1"/>
  <c r="AJ56" i="2" a="1"/>
  <c r="AJ56" i="2" s="1"/>
  <c r="AJ57" i="2" a="1"/>
  <c r="AJ57" i="2" s="1"/>
  <c r="AJ58" i="2" a="1"/>
  <c r="AJ58" i="2" s="1"/>
  <c r="AJ59" i="2" a="1"/>
  <c r="AJ59" i="2" s="1"/>
  <c r="AJ60" i="2" a="1"/>
  <c r="AJ60" i="2" s="1"/>
  <c r="AJ61" i="2" a="1"/>
  <c r="AJ61" i="2" s="1"/>
  <c r="AJ62" i="2" a="1"/>
  <c r="AJ62" i="2"/>
  <c r="AJ63" i="2" a="1"/>
  <c r="AJ63" i="2" s="1"/>
  <c r="AJ64" i="2" a="1"/>
  <c r="AJ64" i="2" s="1"/>
  <c r="AJ65" i="2" a="1"/>
  <c r="AJ65" i="2" s="1"/>
  <c r="AJ66" i="2" a="1"/>
  <c r="AJ66" i="2" s="1"/>
  <c r="AJ67" i="2" a="1"/>
  <c r="AJ67" i="2"/>
  <c r="AJ68" i="2" a="1"/>
  <c r="AJ68" i="2" s="1"/>
  <c r="AJ69" i="2" a="1"/>
  <c r="AJ69" i="2" s="1"/>
  <c r="AJ70" i="2" a="1"/>
  <c r="AJ70" i="2" s="1"/>
  <c r="AJ71" i="2" a="1"/>
  <c r="AJ71" i="2" s="1"/>
  <c r="AJ72" i="2" a="1"/>
  <c r="AJ72" i="2" s="1"/>
  <c r="AJ73" i="2" a="1"/>
  <c r="AJ73" i="2" s="1"/>
  <c r="AJ74" i="2" a="1"/>
  <c r="AJ74" i="2" s="1"/>
  <c r="AJ75" i="2" a="1"/>
  <c r="AJ75" i="2"/>
  <c r="AJ76" i="2" a="1"/>
  <c r="AJ76" i="2" s="1"/>
  <c r="AJ77" i="2" a="1"/>
  <c r="AJ77" i="2" s="1"/>
  <c r="AJ78" i="2" a="1"/>
  <c r="AJ78" i="2" s="1"/>
  <c r="AJ79" i="2" a="1"/>
  <c r="AJ79" i="2" s="1"/>
  <c r="AJ80" i="2" a="1"/>
  <c r="AJ80" i="2" s="1"/>
  <c r="AJ81" i="2" a="1"/>
  <c r="AJ81" i="2" s="1"/>
  <c r="AJ82" i="2" a="1"/>
  <c r="AJ82" i="2" s="1"/>
  <c r="AJ83" i="2" a="1"/>
  <c r="AJ83" i="2" s="1"/>
  <c r="AJ84" i="2" a="1"/>
  <c r="AJ84" i="2" s="1"/>
  <c r="AJ85" i="2" a="1"/>
  <c r="AJ85" i="2" s="1"/>
  <c r="AJ86" i="2" a="1"/>
  <c r="AJ86" i="2"/>
  <c r="AJ87" i="2" a="1"/>
  <c r="AJ87" i="2" s="1"/>
  <c r="AJ88" i="2" a="1"/>
  <c r="AJ88" i="2" s="1"/>
  <c r="AJ89" i="2" a="1"/>
  <c r="AJ89" i="2" s="1"/>
  <c r="AJ90" i="2" a="1"/>
  <c r="AJ90" i="2" s="1"/>
  <c r="AJ91" i="2" a="1"/>
  <c r="AJ91" i="2" s="1"/>
  <c r="AJ92" i="2" a="1"/>
  <c r="AJ92" i="2" s="1"/>
  <c r="AJ93" i="2" a="1"/>
  <c r="AJ93" i="2" s="1"/>
  <c r="AJ94" i="2" a="1"/>
  <c r="AJ94" i="2"/>
  <c r="AJ95" i="2" a="1"/>
  <c r="AJ95" i="2" s="1"/>
  <c r="AJ96" i="2" a="1"/>
  <c r="AJ96" i="2" s="1"/>
  <c r="AJ97" i="2" a="1"/>
  <c r="AJ97" i="2" s="1"/>
  <c r="AJ98" i="2" a="1"/>
  <c r="AJ98" i="2" s="1"/>
  <c r="AJ99" i="2" a="1"/>
  <c r="AJ99" i="2"/>
  <c r="AJ100" i="2" a="1"/>
  <c r="AJ100" i="2" s="1"/>
  <c r="AJ101" i="2" a="1"/>
  <c r="AJ101" i="2" s="1"/>
  <c r="AJ102" i="2" a="1"/>
  <c r="AJ102" i="2" s="1"/>
  <c r="AJ103" i="2" a="1"/>
  <c r="AJ103" i="2" s="1"/>
  <c r="AJ104" i="2" a="1"/>
  <c r="AJ104" i="2" s="1"/>
  <c r="AJ105" i="2" a="1"/>
  <c r="AJ105" i="2" s="1"/>
  <c r="AJ106" i="2" a="1"/>
  <c r="AJ106" i="2" s="1"/>
  <c r="AJ107" i="2" a="1"/>
  <c r="AJ107" i="2"/>
  <c r="AJ108" i="2" a="1"/>
  <c r="AJ108" i="2" s="1"/>
  <c r="AJ109" i="2" a="1"/>
  <c r="AJ109" i="2" s="1"/>
  <c r="AJ110" i="2" a="1"/>
  <c r="AJ110" i="2" s="1"/>
  <c r="AJ111" i="2" a="1"/>
  <c r="AJ111" i="2" s="1"/>
  <c r="AJ112" i="2" a="1"/>
  <c r="AJ112" i="2" s="1"/>
  <c r="AJ113" i="2" a="1"/>
  <c r="AJ113" i="2" s="1"/>
  <c r="AJ114" i="2" a="1"/>
  <c r="AJ114" i="2" s="1"/>
  <c r="AJ115" i="2" a="1"/>
  <c r="AJ115" i="2" s="1"/>
  <c r="AJ116" i="2" a="1"/>
  <c r="AJ116" i="2" s="1"/>
  <c r="AJ117" i="2" a="1"/>
  <c r="AJ117" i="2" s="1"/>
  <c r="AJ118" i="2" a="1"/>
  <c r="AJ118" i="2"/>
  <c r="AJ119" i="2" a="1"/>
  <c r="AJ119" i="2" s="1"/>
  <c r="AJ120" i="2" a="1"/>
  <c r="AJ120" i="2" s="1"/>
  <c r="AJ121" i="2" a="1"/>
  <c r="AJ121" i="2" s="1"/>
  <c r="AJ122" i="2" a="1"/>
  <c r="AJ122" i="2" s="1"/>
  <c r="AJ123" i="2" a="1"/>
  <c r="AJ123" i="2"/>
  <c r="AJ124" i="2" a="1"/>
  <c r="AJ124" i="2" s="1"/>
  <c r="AJ125" i="2" a="1"/>
  <c r="AJ125" i="2" s="1"/>
  <c r="AJ126" i="2" a="1"/>
  <c r="AJ126" i="2"/>
  <c r="AJ127" i="2" a="1"/>
  <c r="AJ127" i="2" s="1"/>
  <c r="AJ128" i="2" a="1"/>
  <c r="AJ128" i="2" s="1"/>
  <c r="AJ129" i="2" a="1"/>
  <c r="AJ129" i="2" s="1"/>
  <c r="AJ130" i="2" a="1"/>
  <c r="AJ130" i="2" s="1"/>
  <c r="AJ131" i="2" a="1"/>
  <c r="AJ131" i="2"/>
  <c r="AJ132" i="2" a="1"/>
  <c r="AJ132" i="2" s="1"/>
  <c r="AJ133" i="2" a="1"/>
  <c r="AJ133" i="2" s="1"/>
  <c r="AJ134" i="2" a="1"/>
  <c r="AJ134" i="2" s="1"/>
  <c r="AJ135" i="2" a="1"/>
  <c r="AJ135" i="2" s="1"/>
  <c r="AJ136" i="2" a="1"/>
  <c r="AJ136" i="2" s="1"/>
  <c r="AJ137" i="2" a="1"/>
  <c r="AJ137" i="2" s="1"/>
  <c r="AJ138" i="2" a="1"/>
  <c r="AJ138" i="2" s="1"/>
  <c r="AJ139" i="2" a="1"/>
  <c r="AJ139" i="2"/>
  <c r="AJ140" i="2" a="1"/>
  <c r="AJ140" i="2" s="1"/>
  <c r="AJ141" i="2" a="1"/>
  <c r="AJ141" i="2" s="1"/>
  <c r="AJ142" i="2" a="1"/>
  <c r="AJ142" i="2"/>
  <c r="AJ143" i="2" a="1"/>
  <c r="AJ143" i="2" s="1"/>
  <c r="AJ144" i="2" a="1"/>
  <c r="AJ144" i="2" s="1"/>
  <c r="AJ145" i="2" a="1"/>
  <c r="AJ145" i="2" s="1"/>
  <c r="AJ146" i="2" a="1"/>
  <c r="AJ146" i="2" s="1"/>
  <c r="AJ147" i="2" a="1"/>
  <c r="AJ147" i="2" s="1"/>
  <c r="AJ148" i="2" a="1"/>
  <c r="AJ148" i="2" s="1"/>
  <c r="AJ149" i="2" a="1"/>
  <c r="AJ149" i="2" s="1"/>
  <c r="AJ150" i="2" a="1"/>
  <c r="AJ150" i="2"/>
  <c r="AJ151" i="2" a="1"/>
  <c r="AJ151" i="2" s="1"/>
  <c r="AJ152" i="2" a="1"/>
  <c r="AJ152" i="2" s="1"/>
  <c r="AJ153" i="2" a="1"/>
  <c r="AJ153" i="2" s="1"/>
  <c r="AJ154" i="2" a="1"/>
  <c r="AJ154" i="2" s="1"/>
  <c r="AJ155" i="2" a="1"/>
  <c r="AJ155" i="2"/>
  <c r="AJ156" i="2" a="1"/>
  <c r="AJ156" i="2" s="1"/>
  <c r="AJ157" i="2" a="1"/>
  <c r="AJ157" i="2" s="1"/>
  <c r="AJ158" i="2" a="1"/>
  <c r="AJ158" i="2"/>
  <c r="AJ159" i="2" a="1"/>
  <c r="AJ159" i="2" s="1"/>
  <c r="AJ160" i="2" a="1"/>
  <c r="AJ160" i="2" s="1"/>
  <c r="AJ161" i="2" a="1"/>
  <c r="AJ161" i="2" s="1"/>
  <c r="AJ162" i="2" a="1"/>
  <c r="AJ162" i="2" s="1"/>
  <c r="AJ163" i="2" a="1"/>
  <c r="AJ163" i="2"/>
  <c r="AJ164" i="2" a="1"/>
  <c r="AJ164" i="2" s="1"/>
  <c r="AJ165" i="2" a="1"/>
  <c r="AJ165" i="2" s="1"/>
  <c r="AJ166" i="2" a="1"/>
  <c r="AJ166" i="2" s="1"/>
  <c r="AJ167" i="2" a="1"/>
  <c r="AJ167" i="2" s="1"/>
  <c r="AJ168" i="2" a="1"/>
  <c r="AJ168" i="2" s="1"/>
  <c r="AJ169" i="2" a="1"/>
  <c r="AJ169" i="2" s="1"/>
  <c r="AJ170" i="2" a="1"/>
  <c r="AJ170" i="2" s="1"/>
  <c r="AJ171" i="2" a="1"/>
  <c r="AJ171" i="2"/>
  <c r="AJ172" i="2" a="1"/>
  <c r="AJ172" i="2" s="1"/>
  <c r="AJ173" i="2" a="1"/>
  <c r="AJ173" i="2" s="1"/>
  <c r="AJ174" i="2" a="1"/>
  <c r="AJ174" i="2"/>
  <c r="AJ175" i="2" a="1"/>
  <c r="AJ175" i="2" s="1"/>
  <c r="AJ176" i="2" a="1"/>
  <c r="AJ176" i="2" s="1"/>
  <c r="AJ177" i="2" a="1"/>
  <c r="AJ177" i="2" s="1"/>
  <c r="AJ178" i="2" a="1"/>
  <c r="AJ178" i="2" s="1"/>
  <c r="AJ179" i="2" a="1"/>
  <c r="AJ179" i="2" s="1"/>
  <c r="AJ180" i="2" a="1"/>
  <c r="AJ180" i="2" s="1"/>
  <c r="AJ181" i="2" a="1"/>
  <c r="AJ181" i="2" s="1"/>
  <c r="AJ182" i="2" a="1"/>
  <c r="AJ182" i="2"/>
  <c r="AJ183" i="2" a="1"/>
  <c r="AJ183" i="2" s="1"/>
  <c r="AJ184" i="2" a="1"/>
  <c r="AJ184" i="2" s="1"/>
  <c r="AJ185" i="2" a="1"/>
  <c r="AJ185" i="2" s="1"/>
  <c r="AJ186" i="2" a="1"/>
  <c r="AJ186" i="2" s="1"/>
  <c r="AJ187" i="2" a="1"/>
  <c r="AJ187" i="2"/>
  <c r="AJ188" i="2" a="1"/>
  <c r="AJ188" i="2" s="1"/>
  <c r="AJ189" i="2" a="1"/>
  <c r="AJ189" i="2" s="1"/>
  <c r="AJ190" i="2" a="1"/>
  <c r="AJ190" i="2"/>
  <c r="AJ191" i="2" a="1"/>
  <c r="AJ191" i="2" s="1"/>
  <c r="AJ192" i="2" a="1"/>
  <c r="AJ192" i="2" s="1"/>
  <c r="AJ193" i="2" a="1"/>
  <c r="AJ193" i="2" s="1"/>
  <c r="AJ194" i="2" a="1"/>
  <c r="AJ194" i="2" s="1"/>
  <c r="AJ195" i="2" a="1"/>
  <c r="AJ195" i="2"/>
  <c r="AJ196" i="2" a="1"/>
  <c r="AJ196" i="2" s="1"/>
  <c r="AJ197" i="2" a="1"/>
  <c r="AJ197" i="2" s="1"/>
  <c r="AJ198" i="2" a="1"/>
  <c r="AJ198" i="2" s="1"/>
  <c r="AJ199" i="2" a="1"/>
  <c r="AJ199" i="2" s="1"/>
  <c r="AJ200" i="2" a="1"/>
  <c r="AJ200" i="2" s="1"/>
  <c r="AJ201" i="2" a="1"/>
  <c r="AJ201" i="2" s="1"/>
  <c r="AJ202" i="2" a="1"/>
  <c r="AJ202" i="2" s="1"/>
  <c r="AJ203" i="2" a="1"/>
  <c r="AJ203" i="2" s="1"/>
  <c r="AJ204" i="2" a="1"/>
  <c r="AJ204" i="2" s="1"/>
  <c r="AJ205" i="2" a="1"/>
  <c r="AJ205" i="2" s="1"/>
  <c r="AJ206" i="2" a="1"/>
  <c r="AJ206" i="2" s="1"/>
  <c r="AJ207" i="2" a="1"/>
  <c r="AJ207" i="2" s="1"/>
  <c r="AJ208" i="2" a="1"/>
  <c r="AJ208" i="2" s="1"/>
  <c r="AJ209" i="2" a="1"/>
  <c r="AJ209" i="2" s="1"/>
  <c r="AJ210" i="2" a="1"/>
  <c r="AJ210" i="2" s="1"/>
  <c r="AJ211" i="2" a="1"/>
  <c r="AJ211" i="2"/>
  <c r="AJ212" i="2" a="1"/>
  <c r="AJ212" i="2" s="1"/>
  <c r="AJ213" i="2" a="1"/>
  <c r="AJ213" i="2" s="1"/>
  <c r="AJ214" i="2" a="1"/>
  <c r="AJ214" i="2" s="1"/>
  <c r="AJ215" i="2" a="1"/>
  <c r="AJ215" i="2" s="1"/>
  <c r="AJ216" i="2" a="1"/>
  <c r="AJ216" i="2" s="1"/>
  <c r="AJ217" i="2" a="1"/>
  <c r="AJ217" i="2" s="1"/>
  <c r="AJ218" i="2" a="1"/>
  <c r="AJ218" i="2" s="1"/>
  <c r="AJ219" i="2" a="1"/>
  <c r="AJ219" i="2" s="1"/>
  <c r="AJ220" i="2" a="1"/>
  <c r="AJ220" i="2" s="1"/>
  <c r="AJ221" i="2" a="1"/>
  <c r="AJ221" i="2" s="1"/>
  <c r="AJ222" i="2" a="1"/>
  <c r="AJ222" i="2" s="1"/>
  <c r="AJ223" i="2" a="1"/>
  <c r="AJ223" i="2" s="1"/>
  <c r="AJ224" i="2" a="1"/>
  <c r="AJ224" i="2" s="1"/>
  <c r="AJ225" i="2" a="1"/>
  <c r="AJ225" i="2" s="1"/>
  <c r="AJ226" i="2" a="1"/>
  <c r="AJ226" i="2" s="1"/>
  <c r="AJ227" i="2" a="1"/>
  <c r="AJ227" i="2" s="1"/>
  <c r="AJ228" i="2" a="1"/>
  <c r="AJ228" i="2" s="1"/>
  <c r="AJ229" i="2" a="1"/>
  <c r="AJ229" i="2" s="1"/>
  <c r="AJ230" i="2" a="1"/>
  <c r="AJ230" i="2" s="1"/>
  <c r="AJ231" i="2" a="1"/>
  <c r="AJ231" i="2" s="1"/>
  <c r="AJ232" i="2" a="1"/>
  <c r="AJ232" i="2" s="1"/>
  <c r="AJ233" i="2" a="1"/>
  <c r="AJ233" i="2" s="1"/>
  <c r="AJ234" i="2" a="1"/>
  <c r="AJ234" i="2" s="1"/>
  <c r="AJ235" i="2" a="1"/>
  <c r="AJ235" i="2" s="1"/>
  <c r="AJ236" i="2" a="1"/>
  <c r="AJ236" i="2" s="1"/>
  <c r="AJ237" i="2" a="1"/>
  <c r="AJ237" i="2" s="1"/>
  <c r="AJ238" i="2" a="1"/>
  <c r="AJ238" i="2"/>
  <c r="AJ239" i="2" a="1"/>
  <c r="AJ239" i="2" s="1"/>
  <c r="AJ240" i="2" a="1"/>
  <c r="AJ240" i="2" s="1"/>
  <c r="AJ241" i="2" a="1"/>
  <c r="AJ241" i="2" s="1"/>
  <c r="AJ242" i="2" a="1"/>
  <c r="AJ242" i="2" s="1"/>
  <c r="AJ243" i="2" a="1"/>
  <c r="AJ243" i="2" s="1"/>
  <c r="AJ244" i="2" a="1"/>
  <c r="AJ244" i="2" s="1"/>
  <c r="AJ245" i="2" a="1"/>
  <c r="AJ245" i="2" s="1"/>
  <c r="AJ246" i="2" a="1"/>
  <c r="AJ246" i="2" s="1"/>
  <c r="AJ247" i="2" a="1"/>
  <c r="AJ247" i="2" s="1"/>
  <c r="AJ248" i="2" a="1"/>
  <c r="AJ248" i="2" s="1"/>
  <c r="AJ249" i="2" a="1"/>
  <c r="AJ249" i="2" s="1"/>
  <c r="AJ250" i="2" a="1"/>
  <c r="AJ250" i="2" s="1"/>
  <c r="AJ251" i="2" a="1"/>
  <c r="AJ251" i="2" s="1"/>
  <c r="AJ252" i="2" a="1"/>
  <c r="AJ252" i="2" s="1"/>
  <c r="AJ253" i="2" a="1"/>
  <c r="AJ253" i="2" s="1"/>
  <c r="AJ254" i="2" a="1"/>
  <c r="AJ254" i="2"/>
  <c r="AK3" i="2" a="1"/>
  <c r="AK3" i="2" s="1"/>
  <c r="AL3" i="2" a="1"/>
  <c r="AL3" i="2" s="1"/>
  <c r="AM3" i="2" a="1"/>
  <c r="AM3" i="2" s="1"/>
  <c r="AN3" i="2" a="1"/>
  <c r="AN3" i="2"/>
  <c r="AJ3" i="2" a="1"/>
  <c r="AJ3" i="2" s="1"/>
  <c r="AL262" i="2" a="1"/>
  <c r="AL262" i="2" s="1"/>
  <c r="AL263" i="2" a="1"/>
  <c r="AL263" i="2" s="1"/>
  <c r="AL264" i="2" a="1"/>
  <c r="AL264" i="2" s="1"/>
  <c r="AL265" i="2" a="1"/>
  <c r="AL265" i="2" s="1"/>
  <c r="AL266" i="2" a="1"/>
  <c r="AL266" i="2"/>
  <c r="AL267" i="2" a="1"/>
  <c r="AL267" i="2" s="1"/>
  <c r="AL268" i="2" a="1"/>
  <c r="AL268" i="2" s="1"/>
  <c r="AL269" i="2" a="1"/>
  <c r="AL269" i="2" s="1"/>
  <c r="AL270" i="2" a="1"/>
  <c r="AL270" i="2" s="1"/>
  <c r="AL271" i="2" a="1"/>
  <c r="AL271" i="2" s="1"/>
  <c r="AL272" i="2" a="1"/>
  <c r="AL272" i="2" s="1"/>
  <c r="AL273" i="2" a="1"/>
  <c r="AL273" i="2" s="1"/>
  <c r="AL274" i="2" a="1"/>
  <c r="AL274" i="2"/>
  <c r="AL275" i="2" a="1"/>
  <c r="AL275" i="2" s="1"/>
  <c r="AL276" i="2" a="1"/>
  <c r="AL276" i="2" s="1"/>
  <c r="AL277" i="2" a="1"/>
  <c r="AL277" i="2" s="1"/>
  <c r="AL278" i="2" a="1"/>
  <c r="AL278" i="2" s="1"/>
  <c r="AL279" i="2" a="1"/>
  <c r="AL279" i="2" s="1"/>
  <c r="AL280" i="2" a="1"/>
  <c r="AL280" i="2" s="1"/>
  <c r="AL281" i="2" a="1"/>
  <c r="AL281" i="2" s="1"/>
  <c r="AL282" i="2" a="1"/>
  <c r="AL282" i="2"/>
  <c r="AL283" i="2" a="1"/>
  <c r="AL283" i="2" s="1"/>
  <c r="AL284" i="2" a="1"/>
  <c r="AL284" i="2" s="1"/>
  <c r="AL285" i="2" a="1"/>
  <c r="AL285" i="2" s="1"/>
  <c r="AL286" i="2" a="1"/>
  <c r="AL286" i="2" s="1"/>
  <c r="AL287" i="2" a="1"/>
  <c r="AL287" i="2" s="1"/>
  <c r="AL288" i="2" a="1"/>
  <c r="AL288" i="2" s="1"/>
  <c r="AL289" i="2" a="1"/>
  <c r="AL289" i="2" s="1"/>
  <c r="AL290" i="2" a="1"/>
  <c r="AL290" i="2" s="1"/>
  <c r="AL291" i="2" a="1"/>
  <c r="AL291" i="2" s="1"/>
  <c r="AL292" i="2" a="1"/>
  <c r="AL292" i="2" s="1"/>
  <c r="AL293" i="2" a="1"/>
  <c r="AL293" i="2" s="1"/>
  <c r="AL294" i="2" a="1"/>
  <c r="AL294" i="2" s="1"/>
  <c r="AL295" i="2" a="1"/>
  <c r="AL295" i="2" s="1"/>
  <c r="AL296" i="2" a="1"/>
  <c r="AL296" i="2" s="1"/>
  <c r="AL297" i="2" a="1"/>
  <c r="AL297" i="2" s="1"/>
  <c r="AL298" i="2" a="1"/>
  <c r="AL298" i="2" s="1"/>
  <c r="AL299" i="2" a="1"/>
  <c r="AL299" i="2" s="1"/>
  <c r="AL300" i="2" a="1"/>
  <c r="AL300" i="2" s="1"/>
  <c r="AL301" i="2" a="1"/>
  <c r="AL301" i="2" s="1"/>
  <c r="AM287" i="2" a="1"/>
  <c r="AM287" i="2" s="1"/>
  <c r="AM288" i="2" a="1"/>
  <c r="AM288" i="2"/>
  <c r="AM289" i="2" a="1"/>
  <c r="AM289" i="2" s="1"/>
  <c r="AM290" i="2" a="1"/>
  <c r="AM290" i="2" s="1"/>
  <c r="AM291" i="2" a="1"/>
  <c r="AM291" i="2" s="1"/>
  <c r="AM292" i="2" a="1"/>
  <c r="AM292" i="2" s="1"/>
  <c r="AM293" i="2" a="1"/>
  <c r="AM293" i="2" s="1"/>
  <c r="AM294" i="2" a="1"/>
  <c r="AM294" i="2" s="1"/>
  <c r="AM295" i="2" a="1"/>
  <c r="AM295" i="2" s="1"/>
  <c r="AM296" i="2" a="1"/>
  <c r="AM296" i="2" s="1"/>
  <c r="AM297" i="2" a="1"/>
  <c r="AM297" i="2" s="1"/>
  <c r="AM298" i="2" a="1"/>
  <c r="AM298" i="2" s="1"/>
  <c r="AM299" i="2" a="1"/>
  <c r="AM299" i="2" s="1"/>
  <c r="AM300" i="2" a="1"/>
  <c r="AM300" i="2" s="1"/>
  <c r="AM301" i="2" a="1"/>
  <c r="AM301" i="2" s="1"/>
  <c r="AO240" i="2"/>
  <c r="AO244" i="2"/>
  <c r="AO245" i="2"/>
  <c r="AO252" i="2"/>
  <c r="AN264" i="2" a="1"/>
  <c r="AN264" i="2" s="1"/>
  <c r="AO264" i="2" s="1"/>
  <c r="AN265" i="2" a="1"/>
  <c r="AN265" i="2" s="1"/>
  <c r="AO265" i="2" s="1"/>
  <c r="AN266" i="2" a="1"/>
  <c r="AN266" i="2" s="1"/>
  <c r="AO266" i="2" s="1"/>
  <c r="AN267" i="2" a="1"/>
  <c r="AN267" i="2" s="1"/>
  <c r="AO267" i="2" s="1"/>
  <c r="AN268" i="2" a="1"/>
  <c r="AN268" i="2" s="1"/>
  <c r="AO268" i="2" s="1"/>
  <c r="AN269" i="2" a="1"/>
  <c r="AN269" i="2" s="1"/>
  <c r="AO269" i="2" s="1"/>
  <c r="AN270" i="2" a="1"/>
  <c r="AN270" i="2" s="1"/>
  <c r="AO270" i="2" s="1"/>
  <c r="AN271" i="2" a="1"/>
  <c r="AN271" i="2" s="1"/>
  <c r="AO271" i="2" s="1"/>
  <c r="AN272" i="2" a="1"/>
  <c r="AN272" i="2" s="1"/>
  <c r="AO272" i="2" s="1"/>
  <c r="AN273" i="2" a="1"/>
  <c r="AN273" i="2" s="1"/>
  <c r="AO273" i="2" s="1"/>
  <c r="AN274" i="2" a="1"/>
  <c r="AN274" i="2"/>
  <c r="AO274" i="2" s="1"/>
  <c r="AN275" i="2" a="1"/>
  <c r="AN275" i="2" s="1"/>
  <c r="AO275" i="2" s="1"/>
  <c r="AN276" i="2" a="1"/>
  <c r="AN276" i="2" s="1"/>
  <c r="AO276" i="2" s="1"/>
  <c r="AN277" i="2" a="1"/>
  <c r="AN277" i="2" s="1"/>
  <c r="AO277" i="2" s="1"/>
  <c r="AN278" i="2" a="1"/>
  <c r="AN278" i="2" s="1"/>
  <c r="AO278" i="2" s="1"/>
  <c r="AN279" i="2" a="1"/>
  <c r="AN279" i="2" s="1"/>
  <c r="AO279" i="2" s="1"/>
  <c r="AN280" i="2" a="1"/>
  <c r="AN280" i="2" s="1"/>
  <c r="AO280" i="2" s="1"/>
  <c r="AN281" i="2" a="1"/>
  <c r="AN281" i="2" s="1"/>
  <c r="AO281" i="2" s="1"/>
  <c r="AN282" i="2" a="1"/>
  <c r="AN282" i="2" s="1"/>
  <c r="AO282" i="2" s="1"/>
  <c r="AN283" i="2" a="1"/>
  <c r="AN283" i="2" s="1"/>
  <c r="AO283" i="2" s="1"/>
  <c r="AN284" i="2" a="1"/>
  <c r="AN284" i="2" s="1"/>
  <c r="AO284" i="2" s="1"/>
  <c r="AN285" i="2" a="1"/>
  <c r="AN285" i="2" s="1"/>
  <c r="AO285" i="2" s="1"/>
  <c r="AN286" i="2" a="1"/>
  <c r="AN286" i="2"/>
  <c r="AO286" i="2" s="1"/>
  <c r="AN287" i="2" a="1"/>
  <c r="AN287" i="2" s="1"/>
  <c r="AO287" i="2" s="1"/>
  <c r="AN288" i="2" a="1"/>
  <c r="AN288" i="2" s="1"/>
  <c r="AO288" i="2" s="1"/>
  <c r="AN289" i="2" a="1"/>
  <c r="AN289" i="2" s="1"/>
  <c r="AO289" i="2" s="1"/>
  <c r="AN290" i="2" a="1"/>
  <c r="AN290" i="2" s="1"/>
  <c r="AO290" i="2" s="1"/>
  <c r="AN291" i="2" a="1"/>
  <c r="AN291" i="2" s="1"/>
  <c r="AO291" i="2" s="1"/>
  <c r="AN292" i="2" a="1"/>
  <c r="AN292" i="2" s="1"/>
  <c r="AO292" i="2" s="1"/>
  <c r="AN293" i="2" a="1"/>
  <c r="AN293" i="2" s="1"/>
  <c r="AO293" i="2" s="1"/>
  <c r="AN294" i="2" a="1"/>
  <c r="AN294" i="2"/>
  <c r="AO294" i="2" s="1"/>
  <c r="AN295" i="2" a="1"/>
  <c r="AN295" i="2" s="1"/>
  <c r="AO295" i="2" s="1"/>
  <c r="AN296" i="2" a="1"/>
  <c r="AN296" i="2" s="1"/>
  <c r="AO296" i="2" s="1"/>
  <c r="AN297" i="2" a="1"/>
  <c r="AN297" i="2" s="1"/>
  <c r="AO297" i="2" s="1"/>
  <c r="AN298" i="2" a="1"/>
  <c r="AN298" i="2" s="1"/>
  <c r="AO298" i="2" s="1"/>
  <c r="AN299" i="2" a="1"/>
  <c r="AN299" i="2" s="1"/>
  <c r="AO299" i="2" s="1"/>
  <c r="AN300" i="2" a="1"/>
  <c r="AN300" i="2" s="1"/>
  <c r="AO300" i="2" s="1"/>
  <c r="AN301" i="2" a="1"/>
  <c r="AN301" i="2" s="1"/>
  <c r="AO301" i="2" s="1"/>
  <c r="AJ255" i="2" a="1"/>
  <c r="AJ255" i="2"/>
  <c r="AJ256" i="2" a="1"/>
  <c r="AJ256" i="2" s="1"/>
  <c r="AJ257" i="2" a="1"/>
  <c r="AJ257" i="2" s="1"/>
  <c r="AJ258" i="2" a="1"/>
  <c r="AJ258" i="2" s="1"/>
  <c r="AJ259" i="2" a="1"/>
  <c r="AJ259" i="2" s="1"/>
  <c r="AJ260" i="2" a="1"/>
  <c r="AJ260" i="2" s="1"/>
  <c r="AJ261" i="2" a="1"/>
  <c r="AJ261" i="2" s="1"/>
  <c r="AJ262" i="2" a="1"/>
  <c r="AJ262" i="2" s="1"/>
  <c r="AJ263" i="2" a="1"/>
  <c r="AJ263" i="2" s="1"/>
  <c r="AJ264" i="2" a="1"/>
  <c r="AJ264" i="2" s="1"/>
  <c r="AJ265" i="2" a="1"/>
  <c r="AJ265" i="2" s="1"/>
  <c r="AJ266" i="2" a="1"/>
  <c r="AJ266" i="2" s="1"/>
  <c r="AJ267" i="2" a="1"/>
  <c r="AJ267" i="2" s="1"/>
  <c r="AJ268" i="2" a="1"/>
  <c r="AJ268" i="2" s="1"/>
  <c r="AJ269" i="2" a="1"/>
  <c r="AJ269" i="2" s="1"/>
  <c r="AJ270" i="2" a="1"/>
  <c r="AJ270" i="2" s="1"/>
  <c r="AJ271" i="2" a="1"/>
  <c r="AJ271" i="2" s="1"/>
  <c r="AJ272" i="2" a="1"/>
  <c r="AJ272" i="2" s="1"/>
  <c r="AJ273" i="2" a="1"/>
  <c r="AJ273" i="2" s="1"/>
  <c r="AJ274" i="2" a="1"/>
  <c r="AJ274" i="2" s="1"/>
  <c r="AJ275" i="2" a="1"/>
  <c r="AJ275" i="2" s="1"/>
  <c r="AJ276" i="2" a="1"/>
  <c r="AJ276" i="2" s="1"/>
  <c r="AJ277" i="2" a="1"/>
  <c r="AJ277" i="2" s="1"/>
  <c r="AJ278" i="2" a="1"/>
  <c r="AJ278" i="2" s="1"/>
  <c r="AJ279" i="2" a="1"/>
  <c r="AJ279" i="2"/>
  <c r="AJ280" i="2" a="1"/>
  <c r="AJ280" i="2" s="1"/>
  <c r="AJ281" i="2" a="1"/>
  <c r="AJ281" i="2" s="1"/>
  <c r="AJ282" i="2" a="1"/>
  <c r="AJ282" i="2" s="1"/>
  <c r="AJ283" i="2" a="1"/>
  <c r="AJ283" i="2" s="1"/>
  <c r="AJ284" i="2" a="1"/>
  <c r="AJ284" i="2" s="1"/>
  <c r="AJ285" i="2" a="1"/>
  <c r="AJ285" i="2" s="1"/>
  <c r="AJ286" i="2" a="1"/>
  <c r="AJ286" i="2" s="1"/>
  <c r="AJ287" i="2" a="1"/>
  <c r="AJ287" i="2" s="1"/>
  <c r="AJ288" i="2" a="1"/>
  <c r="AJ288" i="2" s="1"/>
  <c r="AJ289" i="2" a="1"/>
  <c r="AJ289" i="2" s="1"/>
  <c r="AJ290" i="2" a="1"/>
  <c r="AJ290" i="2" s="1"/>
  <c r="AJ291" i="2" a="1"/>
  <c r="AJ291" i="2" s="1"/>
  <c r="AJ292" i="2" a="1"/>
  <c r="AJ292" i="2" s="1"/>
  <c r="AJ293" i="2" a="1"/>
  <c r="AJ293" i="2" s="1"/>
  <c r="AJ294" i="2" a="1"/>
  <c r="AJ294" i="2" s="1"/>
  <c r="AJ295" i="2" a="1"/>
  <c r="AJ295" i="2"/>
  <c r="AJ296" i="2" a="1"/>
  <c r="AJ296" i="2" s="1"/>
  <c r="AJ297" i="2" a="1"/>
  <c r="AJ297" i="2" s="1"/>
  <c r="AJ298" i="2" a="1"/>
  <c r="AJ298" i="2" s="1"/>
  <c r="AJ299" i="2" a="1"/>
  <c r="AJ299" i="2" s="1"/>
  <c r="AJ300" i="2" a="1"/>
  <c r="AJ300" i="2" s="1"/>
  <c r="AJ301" i="2" a="1"/>
  <c r="AJ301" i="2" s="1"/>
  <c r="AF45" i="2" a="1"/>
  <c r="AF45" i="2" s="1"/>
  <c r="AG33" i="2" a="1"/>
  <c r="AG33" i="2" s="1"/>
  <c r="AG34" i="2" a="1"/>
  <c r="AG34" i="2" s="1"/>
  <c r="AG35" i="2" a="1"/>
  <c r="AG35" i="2" s="1"/>
  <c r="AG36" i="2" a="1"/>
  <c r="AG36" i="2" s="1"/>
  <c r="AG37" i="2" a="1"/>
  <c r="AG37" i="2" s="1"/>
  <c r="AG38" i="2" a="1"/>
  <c r="AG38" i="2" s="1"/>
  <c r="AG39" i="2" a="1"/>
  <c r="AG39" i="2" s="1"/>
  <c r="AG40" i="2" a="1"/>
  <c r="AG40" i="2" s="1"/>
  <c r="AG41" i="2" a="1"/>
  <c r="AG41" i="2" s="1"/>
  <c r="AG42" i="2" a="1"/>
  <c r="AG42" i="2" s="1"/>
  <c r="AG43" i="2" a="1"/>
  <c r="AG43" i="2" s="1"/>
  <c r="AG44" i="2" a="1"/>
  <c r="AG44" i="2" s="1"/>
  <c r="AG45" i="2" a="1"/>
  <c r="AG45" i="2" s="1"/>
  <c r="AG46" i="2" a="1"/>
  <c r="AG46" i="2" s="1"/>
  <c r="AE33" i="2" a="1"/>
  <c r="AE33" i="2" s="1"/>
  <c r="AE34" i="2" a="1"/>
  <c r="AE34" i="2" s="1"/>
  <c r="AE35" i="2" a="1"/>
  <c r="AE35" i="2" s="1"/>
  <c r="AE36" i="2" a="1"/>
  <c r="AE36" i="2" s="1"/>
  <c r="AE37" i="2" a="1"/>
  <c r="AE37" i="2" s="1"/>
  <c r="AE38" i="2" a="1"/>
  <c r="AE38" i="2" s="1"/>
  <c r="AE39" i="2" a="1"/>
  <c r="AE39" i="2" s="1"/>
  <c r="AE40" i="2" a="1"/>
  <c r="AE40" i="2" s="1"/>
  <c r="AE41" i="2" a="1"/>
  <c r="AE41" i="2" s="1"/>
  <c r="AE42" i="2" a="1"/>
  <c r="AE42" i="2" s="1"/>
  <c r="AE43" i="2" a="1"/>
  <c r="AE43" i="2" s="1"/>
  <c r="AE44" i="2" a="1"/>
  <c r="AE44" i="2" s="1"/>
  <c r="AE45" i="2" a="1"/>
  <c r="AE45" i="2" s="1"/>
  <c r="AE46" i="2" a="1"/>
  <c r="AE46" i="2" s="1"/>
  <c r="AD33" i="2" a="1"/>
  <c r="AD33" i="2" s="1"/>
  <c r="AD34" i="2" a="1"/>
  <c r="AD34" i="2" s="1"/>
  <c r="AD35" i="2" a="1"/>
  <c r="AD35" i="2" s="1"/>
  <c r="AD36" i="2" a="1"/>
  <c r="AD36" i="2" s="1"/>
  <c r="AD37" i="2" a="1"/>
  <c r="AD37" i="2" s="1"/>
  <c r="AD38" i="2" a="1"/>
  <c r="AD38" i="2" s="1"/>
  <c r="AD39" i="2" a="1"/>
  <c r="AD39" i="2" s="1"/>
  <c r="AD40" i="2" a="1"/>
  <c r="AD40" i="2" s="1"/>
  <c r="AD41" i="2" a="1"/>
  <c r="AD41" i="2" s="1"/>
  <c r="AD42" i="2" a="1"/>
  <c r="AD42" i="2" s="1"/>
  <c r="AD43" i="2" a="1"/>
  <c r="AD43" i="2" s="1"/>
  <c r="AD44" i="2" a="1"/>
  <c r="AD44" i="2" s="1"/>
  <c r="AD45" i="2" a="1"/>
  <c r="AD45" i="2" s="1"/>
  <c r="AD46" i="2" a="1"/>
  <c r="AD46" i="2" s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F221" i="2"/>
  <c r="F224" i="2"/>
  <c r="F225" i="2"/>
  <c r="F230" i="2"/>
  <c r="F234" i="2"/>
  <c r="F237" i="2"/>
  <c r="F241" i="2"/>
  <c r="F247" i="2"/>
  <c r="F253" i="2"/>
  <c r="F254" i="2"/>
  <c r="F260" i="2"/>
  <c r="F261" i="2"/>
  <c r="F268" i="2"/>
  <c r="F272" i="2"/>
  <c r="F295" i="2"/>
  <c r="F8" i="2"/>
  <c r="F11" i="2"/>
  <c r="F13" i="2"/>
  <c r="F14" i="2"/>
  <c r="F17" i="2"/>
  <c r="F145" i="2"/>
  <c r="F149" i="2"/>
  <c r="F150" i="2"/>
  <c r="F151" i="2"/>
  <c r="F159" i="2"/>
  <c r="F162" i="2"/>
  <c r="F165" i="2"/>
  <c r="F166" i="2"/>
  <c r="F167" i="2"/>
  <c r="F170" i="2"/>
  <c r="F171" i="2"/>
  <c r="F173" i="2"/>
  <c r="F176" i="2"/>
  <c r="F183" i="2"/>
  <c r="F184" i="2"/>
  <c r="F190" i="2"/>
  <c r="F191" i="2"/>
  <c r="F192" i="2"/>
  <c r="F195" i="2"/>
  <c r="F198" i="2"/>
  <c r="F199" i="2"/>
  <c r="F202" i="2"/>
  <c r="F203" i="2"/>
  <c r="F206" i="2"/>
  <c r="F209" i="2"/>
  <c r="F213" i="2"/>
  <c r="F215" i="2"/>
  <c r="F216" i="2"/>
  <c r="F107" i="2"/>
  <c r="F108" i="2"/>
  <c r="F110" i="2"/>
  <c r="F111" i="2"/>
  <c r="F117" i="2"/>
  <c r="F128" i="2"/>
  <c r="F129" i="2"/>
  <c r="F131" i="2"/>
  <c r="F132" i="2"/>
  <c r="F133" i="2"/>
  <c r="F135" i="2"/>
  <c r="F139" i="2"/>
  <c r="F140" i="2"/>
  <c r="F144" i="2"/>
  <c r="F5" i="2"/>
  <c r="F12" i="2"/>
  <c r="F15" i="2"/>
  <c r="F18" i="2"/>
  <c r="F29" i="2"/>
  <c r="F39" i="2"/>
  <c r="F40" i="2"/>
  <c r="F46" i="2"/>
  <c r="F53" i="2"/>
  <c r="F54" i="2"/>
  <c r="F66" i="2"/>
  <c r="F71" i="2"/>
  <c r="F76" i="2"/>
  <c r="F90" i="2"/>
  <c r="F96" i="2"/>
  <c r="F97" i="2"/>
  <c r="F98" i="2"/>
  <c r="F100" i="2"/>
  <c r="F103" i="2"/>
  <c r="F105" i="2"/>
  <c r="F106" i="2"/>
  <c r="F44" i="2"/>
  <c r="F179" i="2"/>
  <c r="F229" i="2"/>
  <c r="F86" i="2"/>
  <c r="F41" i="2"/>
  <c r="F124" i="2"/>
  <c r="F169" i="2"/>
  <c r="F58" i="2"/>
  <c r="F308" i="2"/>
  <c r="F302" i="2"/>
  <c r="F271" i="2"/>
  <c r="F317" i="2"/>
  <c r="F304" i="2"/>
  <c r="F205" i="2"/>
  <c r="F137" i="2"/>
  <c r="F238" i="2"/>
  <c r="F25" i="2"/>
  <c r="F38" i="2"/>
  <c r="F43" i="2"/>
  <c r="F64" i="2"/>
  <c r="F70" i="2"/>
  <c r="F79" i="2"/>
  <c r="F83" i="2"/>
  <c r="F92" i="2"/>
  <c r="F99" i="2"/>
  <c r="F109" i="2"/>
  <c r="F115" i="2"/>
  <c r="F120" i="2"/>
  <c r="F138" i="2"/>
  <c r="F152" i="2"/>
  <c r="F156" i="2"/>
  <c r="F164" i="2"/>
  <c r="F168" i="2"/>
  <c r="F175" i="2"/>
  <c r="F177" i="2"/>
  <c r="F178" i="2"/>
  <c r="F182" i="2"/>
  <c r="F187" i="2"/>
  <c r="F196" i="2"/>
  <c r="F197" i="2"/>
  <c r="F200" i="2"/>
  <c r="F201" i="2"/>
  <c r="F208" i="2"/>
  <c r="F220" i="2"/>
  <c r="F226" i="2"/>
  <c r="F227" i="2"/>
  <c r="F231" i="2"/>
  <c r="F232" i="2"/>
  <c r="F239" i="2"/>
  <c r="F240" i="2"/>
  <c r="F243" i="2"/>
  <c r="F250" i="2"/>
  <c r="F258" i="2"/>
  <c r="F259" i="2"/>
  <c r="F264" i="2"/>
  <c r="F265" i="2"/>
  <c r="F275" i="2"/>
  <c r="F276" i="2"/>
  <c r="F280" i="2"/>
  <c r="F281" i="2"/>
  <c r="F291" i="2"/>
  <c r="F310" i="2"/>
  <c r="F315" i="2"/>
  <c r="F69" i="2"/>
  <c r="F87" i="2"/>
  <c r="F52" i="2"/>
  <c r="F45" i="2"/>
  <c r="F35" i="2"/>
  <c r="F4" i="2"/>
  <c r="F10" i="2"/>
  <c r="F26" i="2"/>
  <c r="F7" i="2"/>
  <c r="F82" i="2"/>
  <c r="F6" i="2"/>
  <c r="F16" i="2"/>
  <c r="F3" i="2"/>
  <c r="F19" i="2"/>
  <c r="F9" i="2"/>
  <c r="F222" i="2"/>
  <c r="F269" i="2"/>
  <c r="F270" i="2"/>
  <c r="F273" i="2"/>
  <c r="F278" i="2"/>
  <c r="F279" i="2"/>
  <c r="F282" i="2"/>
  <c r="F286" i="2"/>
  <c r="F289" i="2"/>
  <c r="F292" i="2"/>
  <c r="F296" i="2"/>
  <c r="F298" i="2"/>
  <c r="F301" i="2"/>
  <c r="F303" i="2"/>
  <c r="F306" i="2"/>
  <c r="F311" i="2"/>
  <c r="F312" i="2"/>
  <c r="F313" i="2"/>
  <c r="F157" i="2"/>
  <c r="F287" i="2"/>
  <c r="F299" i="2"/>
  <c r="F85" i="2"/>
  <c r="F146" i="2"/>
  <c r="F228" i="2"/>
  <c r="F223" i="2"/>
  <c r="F218" i="2"/>
  <c r="F95" i="2"/>
  <c r="F47" i="2"/>
  <c r="F28" i="2"/>
  <c r="F61" i="2"/>
  <c r="F233" i="2"/>
  <c r="F212" i="2"/>
  <c r="F314" i="2"/>
  <c r="F288" i="2"/>
  <c r="F116" i="2"/>
  <c r="F31" i="2"/>
  <c r="L278" i="2"/>
  <c r="L279" i="2"/>
  <c r="L280" i="2"/>
  <c r="L281" i="2"/>
  <c r="L282" i="2"/>
  <c r="L283" i="2"/>
  <c r="L284" i="2"/>
  <c r="L285" i="2"/>
  <c r="L286" i="2"/>
  <c r="L287" i="2"/>
  <c r="L288" i="2"/>
  <c r="F20" i="2"/>
  <c r="F21" i="2"/>
  <c r="F22" i="2"/>
  <c r="F23" i="2"/>
  <c r="F24" i="2"/>
  <c r="F27" i="2"/>
  <c r="F30" i="2"/>
  <c r="F32" i="2"/>
  <c r="F33" i="2"/>
  <c r="F34" i="2"/>
  <c r="F36" i="2"/>
  <c r="F37" i="2"/>
  <c r="F42" i="2"/>
  <c r="F48" i="2"/>
  <c r="F49" i="2"/>
  <c r="F50" i="2"/>
  <c r="F51" i="2"/>
  <c r="F55" i="2"/>
  <c r="F56" i="2"/>
  <c r="F57" i="2"/>
  <c r="F59" i="2"/>
  <c r="F60" i="2"/>
  <c r="F62" i="2"/>
  <c r="F63" i="2"/>
  <c r="F65" i="2"/>
  <c r="F67" i="2"/>
  <c r="F68" i="2"/>
  <c r="F72" i="2"/>
  <c r="F73" i="2"/>
  <c r="F74" i="2"/>
  <c r="F75" i="2"/>
  <c r="F77" i="2"/>
  <c r="F78" i="2"/>
  <c r="F80" i="2"/>
  <c r="F81" i="2"/>
  <c r="F84" i="2"/>
  <c r="F88" i="2"/>
  <c r="F89" i="2"/>
  <c r="F91" i="2"/>
  <c r="F93" i="2"/>
  <c r="F94" i="2"/>
  <c r="F101" i="2"/>
  <c r="F102" i="2"/>
  <c r="F104" i="2"/>
  <c r="F112" i="2"/>
  <c r="F113" i="2"/>
  <c r="F114" i="2"/>
  <c r="F118" i="2"/>
  <c r="F119" i="2"/>
  <c r="F121" i="2"/>
  <c r="F122" i="2"/>
  <c r="F123" i="2"/>
  <c r="F125" i="2"/>
  <c r="F126" i="2"/>
  <c r="F127" i="2"/>
  <c r="F130" i="2"/>
  <c r="F134" i="2"/>
  <c r="F136" i="2"/>
  <c r="F141" i="2"/>
  <c r="F142" i="2"/>
  <c r="F143" i="2"/>
  <c r="F147" i="2"/>
  <c r="F148" i="2"/>
  <c r="F153" i="2"/>
  <c r="F154" i="2"/>
  <c r="F155" i="2"/>
  <c r="F158" i="2"/>
  <c r="F160" i="2"/>
  <c r="F161" i="2"/>
  <c r="F163" i="2"/>
  <c r="F172" i="2"/>
  <c r="F174" i="2"/>
  <c r="F180" i="2"/>
  <c r="F181" i="2"/>
  <c r="F185" i="2"/>
  <c r="F186" i="2"/>
  <c r="F188" i="2"/>
  <c r="F189" i="2"/>
  <c r="F193" i="2"/>
  <c r="F194" i="2"/>
  <c r="F204" i="2"/>
  <c r="F207" i="2"/>
  <c r="F210" i="2"/>
  <c r="F211" i="2"/>
  <c r="F214" i="2"/>
  <c r="F217" i="2"/>
  <c r="F219" i="2"/>
  <c r="F235" i="2"/>
  <c r="F236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F242" i="2"/>
  <c r="F244" i="2"/>
  <c r="F245" i="2"/>
  <c r="F246" i="2"/>
  <c r="F248" i="2"/>
  <c r="F249" i="2"/>
  <c r="F251" i="2"/>
  <c r="F252" i="2"/>
  <c r="F255" i="2"/>
  <c r="F256" i="2"/>
  <c r="F257" i="2"/>
  <c r="F262" i="2"/>
  <c r="F263" i="2"/>
  <c r="F266" i="2"/>
  <c r="F267" i="2"/>
  <c r="F274" i="2"/>
  <c r="F277" i="2"/>
  <c r="F283" i="2"/>
  <c r="F284" i="2"/>
  <c r="F285" i="2"/>
  <c r="F290" i="2"/>
  <c r="F293" i="2"/>
  <c r="F294" i="2"/>
  <c r="F297" i="2"/>
  <c r="F300" i="2"/>
  <c r="F305" i="2"/>
  <c r="F307" i="2"/>
  <c r="F309" i="2"/>
  <c r="F316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AD113" i="1" a="1"/>
  <c r="AD113" i="1" s="1"/>
  <c r="AE113" i="1" a="1"/>
  <c r="AE113" i="1" s="1"/>
  <c r="AF113" i="1" a="1"/>
  <c r="AF113" i="1" s="1"/>
  <c r="AH113" i="1" a="1"/>
  <c r="AH113" i="1" s="1"/>
  <c r="AD114" i="1" a="1"/>
  <c r="AD114" i="1" s="1"/>
  <c r="AE114" i="1" a="1"/>
  <c r="AE114" i="1" s="1"/>
  <c r="AF114" i="1" a="1"/>
  <c r="AF114" i="1" s="1"/>
  <c r="AH114" i="1" a="1"/>
  <c r="AH114" i="1" s="1"/>
  <c r="AI114" i="1" s="1"/>
  <c r="AD115" i="1" a="1"/>
  <c r="AD115" i="1" s="1"/>
  <c r="AE115" i="1" a="1"/>
  <c r="AE115" i="1" s="1"/>
  <c r="AF115" i="1" a="1"/>
  <c r="AF115" i="1" s="1"/>
  <c r="AH115" i="1" a="1"/>
  <c r="AH115" i="1" s="1"/>
  <c r="AI115" i="1" s="1"/>
  <c r="AD116" i="1" a="1"/>
  <c r="AD116" i="1" s="1"/>
  <c r="AE116" i="1" a="1"/>
  <c r="AE116" i="1" s="1"/>
  <c r="AF116" i="1" a="1"/>
  <c r="AF116" i="1" s="1"/>
  <c r="AH116" i="1" a="1"/>
  <c r="AH116" i="1" s="1"/>
  <c r="AI116" i="1" s="1"/>
  <c r="AD117" i="1" a="1"/>
  <c r="AD117" i="1" s="1"/>
  <c r="AE117" i="1" a="1"/>
  <c r="AE117" i="1" s="1"/>
  <c r="AF117" i="1" a="1"/>
  <c r="AF117" i="1" s="1"/>
  <c r="AH117" i="1" a="1"/>
  <c r="AH117" i="1" s="1"/>
  <c r="AI117" i="1" s="1"/>
  <c r="AD118" i="1" a="1"/>
  <c r="AD118" i="1" s="1"/>
  <c r="AE118" i="1" a="1"/>
  <c r="AE118" i="1" s="1"/>
  <c r="AF118" i="1" a="1"/>
  <c r="AF118" i="1" s="1"/>
  <c r="AH118" i="1" a="1"/>
  <c r="AH118" i="1" s="1"/>
  <c r="AI118" i="1" s="1"/>
  <c r="AD119" i="1" a="1"/>
  <c r="AD119" i="1" s="1"/>
  <c r="AE119" i="1" a="1"/>
  <c r="AE119" i="1" s="1"/>
  <c r="AF119" i="1" a="1"/>
  <c r="AF119" i="1" s="1"/>
  <c r="AH119" i="1" a="1"/>
  <c r="AH119" i="1" s="1"/>
  <c r="AI119" i="1" s="1"/>
  <c r="AD120" i="1" a="1"/>
  <c r="AD120" i="1" s="1"/>
  <c r="AE120" i="1" a="1"/>
  <c r="AE120" i="1" s="1"/>
  <c r="AF120" i="1" a="1"/>
  <c r="AF120" i="1" s="1"/>
  <c r="AH120" i="1" a="1"/>
  <c r="AH120" i="1" s="1"/>
  <c r="AI120" i="1" s="1"/>
  <c r="AD121" i="1" a="1"/>
  <c r="AD121" i="1" s="1"/>
  <c r="AE121" i="1" a="1"/>
  <c r="AE121" i="1" s="1"/>
  <c r="AF121" i="1" a="1"/>
  <c r="AF121" i="1" s="1"/>
  <c r="AH121" i="1" a="1"/>
  <c r="AH121" i="1" s="1"/>
  <c r="AI121" i="1" s="1"/>
  <c r="AD122" i="1" a="1"/>
  <c r="AD122" i="1" s="1"/>
  <c r="AE122" i="1" a="1"/>
  <c r="AE122" i="1" s="1"/>
  <c r="AF122" i="1" a="1"/>
  <c r="AF122" i="1" s="1"/>
  <c r="AH122" i="1" a="1"/>
  <c r="AH122" i="1" s="1"/>
  <c r="AI122" i="1" s="1"/>
  <c r="AD123" i="1" a="1"/>
  <c r="AD123" i="1" s="1"/>
  <c r="AE123" i="1" a="1"/>
  <c r="AE123" i="1" s="1"/>
  <c r="AF123" i="1" a="1"/>
  <c r="AF123" i="1" s="1"/>
  <c r="AH123" i="1" a="1"/>
  <c r="AH123" i="1" s="1"/>
  <c r="AI123" i="1" s="1"/>
  <c r="AD124" i="1" a="1"/>
  <c r="AD124" i="1" s="1"/>
  <c r="AE124" i="1" a="1"/>
  <c r="AE124" i="1" s="1"/>
  <c r="AF124" i="1" a="1"/>
  <c r="AF124" i="1" s="1"/>
  <c r="AH124" i="1" a="1"/>
  <c r="AH124" i="1" s="1"/>
  <c r="AI124" i="1" s="1"/>
  <c r="AD125" i="1" a="1"/>
  <c r="AD125" i="1" s="1"/>
  <c r="AE125" i="1" a="1"/>
  <c r="AE125" i="1" s="1"/>
  <c r="AF125" i="1" a="1"/>
  <c r="AF125" i="1" s="1"/>
  <c r="AH125" i="1" a="1"/>
  <c r="AH125" i="1" s="1"/>
  <c r="AI125" i="1" s="1"/>
  <c r="AD126" i="1" a="1"/>
  <c r="AD126" i="1" s="1"/>
  <c r="AE126" i="1" a="1"/>
  <c r="AE126" i="1" s="1"/>
  <c r="AF126" i="1" a="1"/>
  <c r="AF126" i="1" s="1"/>
  <c r="AH126" i="1" a="1"/>
  <c r="AH126" i="1" s="1"/>
  <c r="AI126" i="1" s="1"/>
  <c r="AD127" i="1" a="1"/>
  <c r="AD127" i="1" s="1"/>
  <c r="AE127" i="1" a="1"/>
  <c r="AE127" i="1" s="1"/>
  <c r="AF127" i="1" a="1"/>
  <c r="AF127" i="1" s="1"/>
  <c r="AH127" i="1" a="1"/>
  <c r="AH127" i="1" s="1"/>
  <c r="AI127" i="1" s="1"/>
  <c r="AD128" i="1" a="1"/>
  <c r="AD128" i="1" s="1"/>
  <c r="AE128" i="1" a="1"/>
  <c r="AE128" i="1" s="1"/>
  <c r="AF128" i="1" a="1"/>
  <c r="AF128" i="1" s="1"/>
  <c r="AH128" i="1" a="1"/>
  <c r="AH128" i="1" s="1"/>
  <c r="AI128" i="1" s="1"/>
  <c r="AD129" i="1" a="1"/>
  <c r="AD129" i="1" s="1"/>
  <c r="AE129" i="1" a="1"/>
  <c r="AE129" i="1" s="1"/>
  <c r="AF129" i="1" a="1"/>
  <c r="AF129" i="1" s="1"/>
  <c r="AH129" i="1" a="1"/>
  <c r="AH129" i="1" s="1"/>
  <c r="AI129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O36" i="1" a="1"/>
  <c r="O36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Q31" i="1" a="1"/>
  <c r="Q31" i="1" s="1"/>
  <c r="Q32" i="1" a="1"/>
  <c r="Q32" i="1" s="1"/>
  <c r="Q33" i="1" a="1"/>
  <c r="Q33" i="1" s="1"/>
  <c r="Q34" i="1" a="1"/>
  <c r="Q34" i="1" s="1"/>
  <c r="Q35" i="1" a="1"/>
  <c r="Q35" i="1" s="1"/>
  <c r="Q36" i="1" a="1"/>
  <c r="Q36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S31" i="1" a="1"/>
  <c r="S31" i="1" s="1"/>
  <c r="T31" i="1" s="1"/>
  <c r="S32" i="1" a="1"/>
  <c r="S32" i="1" s="1"/>
  <c r="T32" i="1" s="1"/>
  <c r="S33" i="1" a="1"/>
  <c r="S33" i="1" s="1"/>
  <c r="T33" i="1" s="1"/>
  <c r="S34" i="1" a="1"/>
  <c r="S34" i="1" s="1"/>
  <c r="T34" i="1" s="1"/>
  <c r="S35" i="1" a="1"/>
  <c r="S35" i="1" s="1"/>
  <c r="T35" i="1" s="1"/>
  <c r="S36" i="1" a="1"/>
  <c r="S36" i="1" s="1"/>
  <c r="T36" i="1" s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F53" i="1"/>
  <c r="F56" i="1"/>
  <c r="F57" i="1"/>
  <c r="F61" i="1"/>
  <c r="F65" i="1"/>
  <c r="F66" i="1"/>
  <c r="F67" i="1"/>
  <c r="F79" i="1"/>
  <c r="F81" i="1"/>
  <c r="F83" i="1"/>
  <c r="F85" i="1"/>
  <c r="F86" i="1"/>
  <c r="F87" i="1"/>
  <c r="F89" i="1"/>
  <c r="F99" i="1"/>
  <c r="F105" i="1"/>
  <c r="F106" i="1"/>
  <c r="F107" i="1"/>
  <c r="F110" i="1"/>
  <c r="F113" i="1"/>
  <c r="F114" i="1"/>
  <c r="F122" i="1"/>
  <c r="F123" i="1"/>
  <c r="F125" i="1"/>
  <c r="F127" i="1"/>
  <c r="F130" i="1"/>
  <c r="F206" i="1"/>
  <c r="F208" i="1"/>
  <c r="F222" i="1"/>
  <c r="F224" i="1"/>
  <c r="F226" i="1"/>
  <c r="F234" i="1"/>
  <c r="F239" i="1"/>
  <c r="F11" i="1"/>
  <c r="F12" i="1"/>
  <c r="F18" i="1"/>
  <c r="F22" i="1"/>
  <c r="F23" i="1"/>
  <c r="F27" i="1"/>
  <c r="F32" i="1"/>
  <c r="F44" i="1"/>
  <c r="F45" i="1"/>
  <c r="F46" i="1"/>
  <c r="F47" i="1"/>
  <c r="F49" i="1"/>
  <c r="F51" i="1"/>
  <c r="F52" i="1"/>
  <c r="F98" i="1"/>
  <c r="F103" i="1"/>
  <c r="F104" i="1"/>
  <c r="F109" i="1"/>
  <c r="F116" i="1"/>
  <c r="F119" i="1"/>
  <c r="F124" i="1"/>
  <c r="F126" i="1"/>
  <c r="F136" i="1"/>
  <c r="F139" i="1"/>
  <c r="F145" i="1"/>
  <c r="F148" i="1"/>
  <c r="F158" i="1"/>
  <c r="F170" i="1"/>
  <c r="F183" i="1"/>
  <c r="F193" i="1"/>
  <c r="F205" i="1"/>
  <c r="F75" i="1"/>
  <c r="F76" i="1"/>
  <c r="F7" i="1"/>
  <c r="F28" i="1"/>
  <c r="F36" i="1"/>
  <c r="F38" i="1"/>
  <c r="F43" i="1"/>
  <c r="F48" i="1"/>
  <c r="F55" i="1"/>
  <c r="F77" i="1"/>
  <c r="F84" i="1"/>
  <c r="F93" i="1"/>
  <c r="F94" i="1"/>
  <c r="F229" i="1"/>
  <c r="F69" i="1"/>
  <c r="F64" i="1"/>
  <c r="F19" i="1"/>
  <c r="F96" i="1"/>
  <c r="F115" i="1"/>
  <c r="F118" i="1"/>
  <c r="F133" i="1"/>
  <c r="F152" i="1"/>
  <c r="F198" i="1"/>
  <c r="F211" i="1"/>
  <c r="F233" i="1"/>
  <c r="F242" i="1"/>
  <c r="F243" i="1"/>
  <c r="F4" i="1"/>
  <c r="F8" i="1"/>
  <c r="F15" i="1"/>
  <c r="F29" i="1"/>
  <c r="F31" i="1"/>
  <c r="F72" i="1"/>
  <c r="F73" i="1"/>
  <c r="F13" i="1"/>
  <c r="F35" i="1"/>
  <c r="F25" i="1"/>
  <c r="F3" i="1"/>
  <c r="F5" i="1"/>
  <c r="F88" i="1"/>
  <c r="F154" i="1"/>
  <c r="F111" i="1"/>
  <c r="F117" i="1"/>
  <c r="F16" i="1"/>
  <c r="F26" i="1"/>
  <c r="F59" i="1"/>
  <c r="F74" i="1"/>
  <c r="F120" i="1"/>
  <c r="F17" i="1"/>
  <c r="F82" i="1"/>
  <c r="F95" i="1"/>
  <c r="F34" i="1"/>
  <c r="F100" i="1"/>
  <c r="F102" i="1"/>
  <c r="F39" i="1"/>
  <c r="F20" i="1"/>
  <c r="F54" i="1"/>
  <c r="F24" i="1"/>
  <c r="F42" i="1"/>
  <c r="F21" i="1"/>
  <c r="F162" i="1"/>
  <c r="F97" i="1"/>
  <c r="F141" i="1"/>
  <c r="F169" i="1"/>
  <c r="F204" i="1"/>
  <c r="F215" i="1"/>
  <c r="F223" i="1"/>
  <c r="F236" i="1"/>
  <c r="F240" i="1"/>
  <c r="F91" i="1"/>
  <c r="F108" i="1"/>
  <c r="F10" i="1"/>
  <c r="F192" i="1"/>
  <c r="F30" i="1"/>
  <c r="F159" i="1"/>
  <c r="F40" i="1"/>
  <c r="F209" i="1"/>
  <c r="F210" i="1"/>
  <c r="F213" i="1"/>
  <c r="F214" i="1"/>
  <c r="F216" i="1"/>
  <c r="F217" i="1"/>
  <c r="F218" i="1"/>
  <c r="F219" i="1"/>
  <c r="F221" i="1"/>
  <c r="F225" i="1"/>
  <c r="F230" i="1"/>
  <c r="F232" i="1"/>
  <c r="F238" i="1"/>
  <c r="F166" i="1"/>
  <c r="F167" i="1"/>
  <c r="F177" i="1"/>
  <c r="F181" i="1"/>
  <c r="F182" i="1"/>
  <c r="F185" i="1"/>
  <c r="F196" i="1"/>
  <c r="F200" i="1"/>
  <c r="F203" i="1"/>
  <c r="F156" i="1"/>
  <c r="F160" i="1"/>
  <c r="F165" i="1"/>
  <c r="F9" i="1"/>
  <c r="F92" i="1"/>
  <c r="F90" i="1"/>
  <c r="F80" i="1"/>
  <c r="F71" i="1"/>
  <c r="F68" i="1"/>
  <c r="F60" i="1"/>
  <c r="F58" i="1"/>
  <c r="F50" i="1"/>
  <c r="F41" i="1"/>
  <c r="F14" i="1"/>
  <c r="F33" i="1"/>
  <c r="F112" i="1"/>
  <c r="F78" i="1"/>
  <c r="F121" i="1"/>
  <c r="F129" i="1"/>
  <c r="F131" i="1"/>
  <c r="F142" i="1"/>
  <c r="F147" i="1"/>
  <c r="F149" i="1"/>
  <c r="F150" i="1"/>
  <c r="F186" i="1"/>
  <c r="F6" i="1"/>
  <c r="F101" i="1"/>
  <c r="F128" i="1"/>
  <c r="F37" i="1"/>
  <c r="F62" i="1"/>
  <c r="F63" i="1"/>
  <c r="F70" i="1"/>
  <c r="F132" i="1"/>
  <c r="F134" i="1"/>
  <c r="F135" i="1"/>
  <c r="F137" i="1"/>
  <c r="F138" i="1"/>
  <c r="F140" i="1"/>
  <c r="F143" i="1"/>
  <c r="F144" i="1"/>
  <c r="F146" i="1"/>
  <c r="F151" i="1"/>
  <c r="F153" i="1"/>
  <c r="F155" i="1"/>
  <c r="F157" i="1"/>
  <c r="F161" i="1"/>
  <c r="F163" i="1"/>
  <c r="F164" i="1"/>
  <c r="F168" i="1"/>
  <c r="F171" i="1"/>
  <c r="F172" i="1"/>
  <c r="F173" i="1"/>
  <c r="F174" i="1"/>
  <c r="F175" i="1"/>
  <c r="F176" i="1"/>
  <c r="F178" i="1"/>
  <c r="F179" i="1"/>
  <c r="F180" i="1"/>
  <c r="F184" i="1"/>
  <c r="F187" i="1"/>
  <c r="F188" i="1"/>
  <c r="F189" i="1"/>
  <c r="F190" i="1"/>
  <c r="F191" i="1"/>
  <c r="F194" i="1"/>
  <c r="F195" i="1"/>
  <c r="C245" i="1" a="1"/>
  <c r="C245" i="1" s="1"/>
  <c r="L245" i="1" s="1"/>
  <c r="C246" i="1" a="1"/>
  <c r="C246" i="1" s="1"/>
  <c r="L246" i="1" s="1"/>
  <c r="C247" i="1" a="1"/>
  <c r="C247" i="1" s="1"/>
  <c r="L247" i="1" s="1"/>
  <c r="C248" i="1" a="1"/>
  <c r="C248" i="1" s="1"/>
  <c r="L248" i="1" s="1"/>
  <c r="C249" i="1" a="1"/>
  <c r="C249" i="1" s="1"/>
  <c r="L249" i="1" s="1"/>
  <c r="F197" i="1"/>
  <c r="F199" i="1"/>
  <c r="F201" i="1"/>
  <c r="F202" i="1"/>
  <c r="F207" i="1"/>
  <c r="F212" i="1"/>
  <c r="F220" i="1"/>
  <c r="F227" i="1"/>
  <c r="F228" i="1"/>
  <c r="F231" i="1"/>
  <c r="F235" i="1"/>
  <c r="F237" i="1"/>
  <c r="F241" i="1"/>
  <c r="F244" i="1"/>
  <c r="F245" i="1"/>
  <c r="F246" i="1"/>
  <c r="F247" i="1"/>
  <c r="F248" i="1"/>
  <c r="F249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M244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L194" i="1"/>
  <c r="L195" i="1"/>
  <c r="L196" i="1"/>
  <c r="L198" i="1"/>
  <c r="L199" i="1"/>
  <c r="L200" i="1"/>
  <c r="L201" i="1"/>
  <c r="L202" i="1"/>
  <c r="L203" i="1"/>
  <c r="L204" i="1"/>
  <c r="L205" i="1"/>
  <c r="L206" i="1"/>
  <c r="L207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L150" i="1"/>
  <c r="L151" i="1"/>
  <c r="L152" i="1"/>
  <c r="L153" i="1"/>
  <c r="L154" i="1"/>
  <c r="L155" i="1"/>
  <c r="L156" i="1"/>
  <c r="L146" i="1"/>
  <c r="L147" i="1"/>
  <c r="L148" i="1"/>
  <c r="L149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79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49" i="2"/>
  <c r="L150" i="2"/>
  <c r="L151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L143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L138" i="2"/>
  <c r="L139" i="2"/>
  <c r="L140" i="2"/>
  <c r="L141" i="2"/>
  <c r="L142" i="2"/>
  <c r="L144" i="2"/>
  <c r="L145" i="2"/>
  <c r="L146" i="2"/>
  <c r="L147" i="2"/>
  <c r="L148" i="2"/>
  <c r="L131" i="2"/>
  <c r="L132" i="2"/>
  <c r="L133" i="2"/>
  <c r="L134" i="2"/>
  <c r="L135" i="2"/>
  <c r="L136" i="2"/>
  <c r="L137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L126" i="2"/>
  <c r="L127" i="2"/>
  <c r="L128" i="2"/>
  <c r="L129" i="2"/>
  <c r="L130" i="2"/>
  <c r="L119" i="2"/>
  <c r="L120" i="2"/>
  <c r="L121" i="2"/>
  <c r="L122" i="2"/>
  <c r="L123" i="2"/>
  <c r="L124" i="2"/>
  <c r="L125" i="2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22" i="1"/>
  <c r="L123" i="1"/>
  <c r="L124" i="1"/>
  <c r="L125" i="1"/>
  <c r="L126" i="1"/>
  <c r="L127" i="1"/>
  <c r="L128" i="1"/>
  <c r="L129" i="1"/>
  <c r="L130" i="1"/>
  <c r="L131" i="1"/>
  <c r="L132" i="1"/>
  <c r="J124" i="2"/>
  <c r="K124" i="2"/>
  <c r="M124" i="2"/>
  <c r="J19" i="2"/>
  <c r="J54" i="2"/>
  <c r="J71" i="2"/>
  <c r="J32" i="2"/>
  <c r="J17" i="2"/>
  <c r="J41" i="2"/>
  <c r="J50" i="2"/>
  <c r="J23" i="2"/>
  <c r="J109" i="2"/>
  <c r="J119" i="2"/>
  <c r="J120" i="2"/>
  <c r="J121" i="2"/>
  <c r="J122" i="2"/>
  <c r="J123" i="2"/>
  <c r="K19" i="2"/>
  <c r="K54" i="2"/>
  <c r="K71" i="2"/>
  <c r="K32" i="2"/>
  <c r="K17" i="2"/>
  <c r="K41" i="2"/>
  <c r="K50" i="2"/>
  <c r="K23" i="2"/>
  <c r="K109" i="2"/>
  <c r="K119" i="2"/>
  <c r="K120" i="2"/>
  <c r="K121" i="2"/>
  <c r="K122" i="2"/>
  <c r="K123" i="2"/>
  <c r="M19" i="2"/>
  <c r="M54" i="2"/>
  <c r="M71" i="2"/>
  <c r="M32" i="2"/>
  <c r="M17" i="2"/>
  <c r="M41" i="2"/>
  <c r="M50" i="2"/>
  <c r="M23" i="2"/>
  <c r="M109" i="2"/>
  <c r="M119" i="2"/>
  <c r="M120" i="2"/>
  <c r="M121" i="2"/>
  <c r="M122" i="2"/>
  <c r="M123" i="2"/>
  <c r="L19" i="2"/>
  <c r="L54" i="2"/>
  <c r="L71" i="2"/>
  <c r="L32" i="2"/>
  <c r="L17" i="2"/>
  <c r="L41" i="2"/>
  <c r="L50" i="2"/>
  <c r="L23" i="2"/>
  <c r="L109" i="2"/>
  <c r="L97" i="2"/>
  <c r="L39" i="2"/>
  <c r="L14" i="2"/>
  <c r="M121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L120" i="1"/>
  <c r="L121" i="1"/>
  <c r="L113" i="1"/>
  <c r="L114" i="1"/>
  <c r="L115" i="1"/>
  <c r="L116" i="1"/>
  <c r="L117" i="1"/>
  <c r="L118" i="1"/>
  <c r="L119" i="1"/>
  <c r="L97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98" i="1"/>
  <c r="J92" i="1"/>
  <c r="J93" i="1"/>
  <c r="J94" i="1"/>
  <c r="J95" i="1"/>
  <c r="J96" i="1"/>
  <c r="J97" i="1"/>
  <c r="J98" i="1"/>
  <c r="K92" i="1"/>
  <c r="K93" i="1"/>
  <c r="K94" i="1"/>
  <c r="K95" i="1"/>
  <c r="K96" i="1"/>
  <c r="K97" i="1"/>
  <c r="K98" i="1"/>
  <c r="L92" i="1"/>
  <c r="L93" i="1"/>
  <c r="L94" i="1"/>
  <c r="L95" i="1"/>
  <c r="L96" i="1"/>
  <c r="L88" i="1"/>
  <c r="L89" i="1"/>
  <c r="L90" i="1"/>
  <c r="L91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L78" i="1"/>
  <c r="L79" i="1"/>
  <c r="L80" i="1"/>
  <c r="L81" i="1"/>
  <c r="L82" i="1"/>
  <c r="L83" i="1"/>
  <c r="L84" i="1"/>
  <c r="L85" i="1"/>
  <c r="L86" i="1"/>
  <c r="L87" i="1"/>
  <c r="L73" i="1"/>
  <c r="L74" i="1"/>
  <c r="L75" i="1"/>
  <c r="L76" i="1"/>
  <c r="V3" i="2" a="1"/>
  <c r="V3" i="2" s="1"/>
  <c r="J69" i="1"/>
  <c r="J70" i="1"/>
  <c r="J71" i="1"/>
  <c r="J72" i="1"/>
  <c r="J73" i="1"/>
  <c r="J74" i="1"/>
  <c r="J75" i="1"/>
  <c r="J76" i="1"/>
  <c r="J77" i="1"/>
  <c r="K69" i="1"/>
  <c r="K70" i="1"/>
  <c r="K71" i="1"/>
  <c r="K72" i="1"/>
  <c r="K73" i="1"/>
  <c r="K74" i="1"/>
  <c r="K75" i="1"/>
  <c r="K76" i="1"/>
  <c r="K77" i="1"/>
  <c r="M69" i="1"/>
  <c r="M70" i="1"/>
  <c r="M71" i="1"/>
  <c r="M72" i="1"/>
  <c r="M73" i="1"/>
  <c r="M74" i="1"/>
  <c r="M75" i="1"/>
  <c r="M76" i="1"/>
  <c r="L62" i="1"/>
  <c r="L63" i="1"/>
  <c r="L64" i="1"/>
  <c r="L65" i="1"/>
  <c r="L66" i="1"/>
  <c r="L67" i="1"/>
  <c r="L68" i="1"/>
  <c r="L69" i="1"/>
  <c r="L70" i="1"/>
  <c r="L71" i="1"/>
  <c r="L72" i="1"/>
  <c r="AF3" i="2" a="1"/>
  <c r="AF3" i="2" s="1"/>
  <c r="AF4" i="2" a="1"/>
  <c r="AF4" i="2" s="1"/>
  <c r="AF5" i="2" a="1"/>
  <c r="AF5" i="2" s="1"/>
  <c r="AF6" i="2" a="1"/>
  <c r="AF6" i="2" s="1"/>
  <c r="AF7" i="2" a="1"/>
  <c r="AF7" i="2" s="1"/>
  <c r="AF8" i="2" a="1"/>
  <c r="AF8" i="2" s="1"/>
  <c r="AF9" i="2" a="1"/>
  <c r="AF9" i="2" s="1"/>
  <c r="AF10" i="2" a="1"/>
  <c r="AF10" i="2" s="1"/>
  <c r="AF11" i="2" a="1"/>
  <c r="AF11" i="2" s="1"/>
  <c r="AF12" i="2" a="1"/>
  <c r="AF12" i="2" s="1"/>
  <c r="AF13" i="2" a="1"/>
  <c r="AF13" i="2" s="1"/>
  <c r="AF14" i="2" a="1"/>
  <c r="AF14" i="2" s="1"/>
  <c r="AF15" i="2" a="1"/>
  <c r="AF15" i="2" s="1"/>
  <c r="AF16" i="2" a="1"/>
  <c r="AF16" i="2" s="1"/>
  <c r="AF17" i="2" a="1"/>
  <c r="AF17" i="2" s="1"/>
  <c r="AF18" i="2" a="1"/>
  <c r="AF18" i="2" s="1"/>
  <c r="AF19" i="2" a="1"/>
  <c r="AF19" i="2" s="1"/>
  <c r="AF20" i="2" a="1"/>
  <c r="AF20" i="2" s="1"/>
  <c r="AF21" i="2" a="1"/>
  <c r="AF21" i="2" s="1"/>
  <c r="AF22" i="2" a="1"/>
  <c r="AF22" i="2" s="1"/>
  <c r="AF23" i="2" a="1"/>
  <c r="AF23" i="2" s="1"/>
  <c r="AF24" i="2" a="1"/>
  <c r="AF24" i="2" s="1"/>
  <c r="AF25" i="2" a="1"/>
  <c r="AF25" i="2" s="1"/>
  <c r="AF26" i="2" a="1"/>
  <c r="AF26" i="2" s="1"/>
  <c r="AF27" i="2" a="1"/>
  <c r="AF27" i="2" s="1"/>
  <c r="AF28" i="2" a="1"/>
  <c r="AF28" i="2" s="1"/>
  <c r="AF29" i="2" a="1"/>
  <c r="AF29" i="2" s="1"/>
  <c r="AF30" i="2" a="1"/>
  <c r="AF30" i="2" s="1"/>
  <c r="AF31" i="2" a="1"/>
  <c r="AF31" i="2" s="1"/>
  <c r="AF32" i="2" a="1"/>
  <c r="AF32" i="2" s="1"/>
  <c r="AF33" i="2" a="1"/>
  <c r="AF33" i="2" s="1"/>
  <c r="AF34" i="2" a="1"/>
  <c r="AF34" i="2" s="1"/>
  <c r="AF35" i="2" a="1"/>
  <c r="AF35" i="2" s="1"/>
  <c r="AF36" i="2" a="1"/>
  <c r="AF36" i="2" s="1"/>
  <c r="AF37" i="2" a="1"/>
  <c r="AF37" i="2" s="1"/>
  <c r="AF38" i="2" a="1"/>
  <c r="AF38" i="2" s="1"/>
  <c r="AF39" i="2" a="1"/>
  <c r="AF39" i="2" s="1"/>
  <c r="AF40" i="2" a="1"/>
  <c r="AF40" i="2" s="1"/>
  <c r="AF41" i="2" a="1"/>
  <c r="AF41" i="2" s="1"/>
  <c r="AF42" i="2" a="1"/>
  <c r="AF42" i="2" s="1"/>
  <c r="AF43" i="2" a="1"/>
  <c r="AF43" i="2" s="1"/>
  <c r="AF44" i="2" a="1"/>
  <c r="AF44" i="2" s="1"/>
  <c r="AF46" i="2" a="1"/>
  <c r="AF46" i="2" s="1"/>
  <c r="AF82" i="2" a="1"/>
  <c r="AF82" i="2" s="1"/>
  <c r="AF83" i="2" a="1"/>
  <c r="AF83" i="2" s="1"/>
  <c r="AF84" i="2" a="1"/>
  <c r="AF84" i="2" s="1"/>
  <c r="AF85" i="2" a="1"/>
  <c r="AF85" i="2" s="1"/>
  <c r="AF86" i="2" a="1"/>
  <c r="AF86" i="2" s="1"/>
  <c r="AF87" i="2" a="1"/>
  <c r="AF87" i="2" s="1"/>
  <c r="AF88" i="2" a="1"/>
  <c r="AF88" i="2" s="1"/>
  <c r="AF89" i="2" a="1"/>
  <c r="AF89" i="2" s="1"/>
  <c r="AF90" i="2" a="1"/>
  <c r="AF90" i="2" s="1"/>
  <c r="AF91" i="2" a="1"/>
  <c r="AF91" i="2" s="1"/>
  <c r="AF92" i="2" a="1"/>
  <c r="AF92" i="2" s="1"/>
  <c r="AF93" i="2" a="1"/>
  <c r="AF93" i="2" s="1"/>
  <c r="AF94" i="2" a="1"/>
  <c r="AF94" i="2" s="1"/>
  <c r="AF95" i="2" a="1"/>
  <c r="AF95" i="2" s="1"/>
  <c r="AF96" i="2" a="1"/>
  <c r="AF96" i="2" s="1"/>
  <c r="AF97" i="2" a="1"/>
  <c r="AF97" i="2" s="1"/>
  <c r="AF98" i="2" a="1"/>
  <c r="AF98" i="2" s="1"/>
  <c r="AF99" i="2" a="1"/>
  <c r="AF99" i="2" s="1"/>
  <c r="AF100" i="2" a="1"/>
  <c r="AF100" i="2" s="1"/>
  <c r="AF101" i="2" a="1"/>
  <c r="AF101" i="2" s="1"/>
  <c r="AF102" i="2" a="1"/>
  <c r="AF102" i="2" s="1"/>
  <c r="AF103" i="2" a="1"/>
  <c r="AF103" i="2" s="1"/>
  <c r="AF104" i="2" a="1"/>
  <c r="AF104" i="2" s="1"/>
  <c r="AF105" i="2" a="1"/>
  <c r="AF105" i="2" s="1"/>
  <c r="AF106" i="2" a="1"/>
  <c r="AF106" i="2" s="1"/>
  <c r="AF107" i="2" a="1"/>
  <c r="AF107" i="2" s="1"/>
  <c r="AF108" i="2" a="1"/>
  <c r="AF108" i="2" s="1"/>
  <c r="AF109" i="2" a="1"/>
  <c r="AF109" i="2" s="1"/>
  <c r="AG4" i="2" a="1"/>
  <c r="AG4" i="2" s="1"/>
  <c r="AG5" i="2" a="1"/>
  <c r="AG5" i="2" s="1"/>
  <c r="AG6" i="2" a="1"/>
  <c r="AG6" i="2" s="1"/>
  <c r="AG7" i="2" a="1"/>
  <c r="AG7" i="2" s="1"/>
  <c r="AG8" i="2" a="1"/>
  <c r="AG8" i="2" s="1"/>
  <c r="AG9" i="2" a="1"/>
  <c r="AG9" i="2" s="1"/>
  <c r="AG10" i="2" a="1"/>
  <c r="AG10" i="2" s="1"/>
  <c r="AG11" i="2" a="1"/>
  <c r="AG11" i="2" s="1"/>
  <c r="AG12" i="2" a="1"/>
  <c r="AG12" i="2" s="1"/>
  <c r="AG13" i="2" a="1"/>
  <c r="AG13" i="2" s="1"/>
  <c r="AG14" i="2" a="1"/>
  <c r="AG14" i="2" s="1"/>
  <c r="AG15" i="2" a="1"/>
  <c r="AG15" i="2" s="1"/>
  <c r="AG16" i="2" a="1"/>
  <c r="AG16" i="2" s="1"/>
  <c r="AG17" i="2" a="1"/>
  <c r="AG17" i="2" s="1"/>
  <c r="AG18" i="2" a="1"/>
  <c r="AG18" i="2" s="1"/>
  <c r="AG19" i="2" a="1"/>
  <c r="AG19" i="2" s="1"/>
  <c r="AG20" i="2" a="1"/>
  <c r="AG20" i="2" s="1"/>
  <c r="AG21" i="2" a="1"/>
  <c r="AG21" i="2" s="1"/>
  <c r="AG22" i="2" a="1"/>
  <c r="AG22" i="2" s="1"/>
  <c r="AG23" i="2" a="1"/>
  <c r="AG23" i="2" s="1"/>
  <c r="AG24" i="2" a="1"/>
  <c r="AG24" i="2" s="1"/>
  <c r="AG25" i="2" a="1"/>
  <c r="AG25" i="2" s="1"/>
  <c r="AG26" i="2" a="1"/>
  <c r="AG26" i="2" s="1"/>
  <c r="AG27" i="2" a="1"/>
  <c r="AG27" i="2" s="1"/>
  <c r="AG28" i="2" a="1"/>
  <c r="AG28" i="2" s="1"/>
  <c r="AG29" i="2" a="1"/>
  <c r="AG29" i="2" s="1"/>
  <c r="AG30" i="2" a="1"/>
  <c r="AG30" i="2" s="1"/>
  <c r="AG31" i="2" a="1"/>
  <c r="AG31" i="2" s="1"/>
  <c r="AG32" i="2" a="1"/>
  <c r="AG32" i="2" s="1"/>
  <c r="AG3" i="2" a="1"/>
  <c r="AG3" i="2" s="1"/>
  <c r="AD4" i="2" a="1"/>
  <c r="AD4" i="2" s="1"/>
  <c r="AE4" i="2" a="1"/>
  <c r="AE4" i="2" s="1"/>
  <c r="AD5" i="2" a="1"/>
  <c r="AD5" i="2" s="1"/>
  <c r="AE5" i="2" a="1"/>
  <c r="AE5" i="2" s="1"/>
  <c r="AD6" i="2" a="1"/>
  <c r="AD6" i="2" s="1"/>
  <c r="AE6" i="2" a="1"/>
  <c r="AE6" i="2" s="1"/>
  <c r="AD7" i="2" a="1"/>
  <c r="AD7" i="2" s="1"/>
  <c r="AE7" i="2" a="1"/>
  <c r="AE7" i="2" s="1"/>
  <c r="AD8" i="2" a="1"/>
  <c r="AD8" i="2" s="1"/>
  <c r="AE8" i="2" a="1"/>
  <c r="AE8" i="2" s="1"/>
  <c r="AD9" i="2" a="1"/>
  <c r="AD9" i="2" s="1"/>
  <c r="AE9" i="2" a="1"/>
  <c r="AE9" i="2" s="1"/>
  <c r="AD10" i="2" a="1"/>
  <c r="AD10" i="2" s="1"/>
  <c r="AE10" i="2" a="1"/>
  <c r="AE10" i="2" s="1"/>
  <c r="AD11" i="2" a="1"/>
  <c r="AD11" i="2" s="1"/>
  <c r="AE11" i="2" a="1"/>
  <c r="AE11" i="2" s="1"/>
  <c r="AD12" i="2" a="1"/>
  <c r="AD12" i="2" s="1"/>
  <c r="AE12" i="2" a="1"/>
  <c r="AE12" i="2" s="1"/>
  <c r="AD13" i="2" a="1"/>
  <c r="AD13" i="2" s="1"/>
  <c r="AE13" i="2" a="1"/>
  <c r="AE13" i="2" s="1"/>
  <c r="AD14" i="2" a="1"/>
  <c r="AD14" i="2" s="1"/>
  <c r="AE14" i="2" a="1"/>
  <c r="AE14" i="2" s="1"/>
  <c r="AD15" i="2" a="1"/>
  <c r="AD15" i="2" s="1"/>
  <c r="AE15" i="2" a="1"/>
  <c r="AE15" i="2" s="1"/>
  <c r="AD16" i="2" a="1"/>
  <c r="AD16" i="2" s="1"/>
  <c r="AE16" i="2" a="1"/>
  <c r="AE16" i="2" s="1"/>
  <c r="AD17" i="2" a="1"/>
  <c r="AD17" i="2" s="1"/>
  <c r="AE17" i="2" a="1"/>
  <c r="AE17" i="2" s="1"/>
  <c r="AD18" i="2" a="1"/>
  <c r="AD18" i="2" s="1"/>
  <c r="AE18" i="2" a="1"/>
  <c r="AE18" i="2" s="1"/>
  <c r="AD19" i="2" a="1"/>
  <c r="AD19" i="2" s="1"/>
  <c r="AE19" i="2" a="1"/>
  <c r="AE19" i="2" s="1"/>
  <c r="AD20" i="2" a="1"/>
  <c r="AD20" i="2" s="1"/>
  <c r="AE20" i="2" a="1"/>
  <c r="AE20" i="2" s="1"/>
  <c r="AD21" i="2" a="1"/>
  <c r="AD21" i="2" s="1"/>
  <c r="AE21" i="2" a="1"/>
  <c r="AE21" i="2" s="1"/>
  <c r="AD22" i="2" a="1"/>
  <c r="AD22" i="2" s="1"/>
  <c r="AE22" i="2" a="1"/>
  <c r="AE22" i="2" s="1"/>
  <c r="AD23" i="2" a="1"/>
  <c r="AD23" i="2" s="1"/>
  <c r="AE23" i="2" a="1"/>
  <c r="AE23" i="2" s="1"/>
  <c r="AD24" i="2" a="1"/>
  <c r="AD24" i="2" s="1"/>
  <c r="AE24" i="2" a="1"/>
  <c r="AE24" i="2" s="1"/>
  <c r="AD25" i="2" a="1"/>
  <c r="AD25" i="2" s="1"/>
  <c r="AE25" i="2" a="1"/>
  <c r="AE25" i="2" s="1"/>
  <c r="AD26" i="2" a="1"/>
  <c r="AD26" i="2" s="1"/>
  <c r="AE26" i="2" a="1"/>
  <c r="AE26" i="2" s="1"/>
  <c r="AD27" i="2" a="1"/>
  <c r="AD27" i="2" s="1"/>
  <c r="AE27" i="2" a="1"/>
  <c r="AE27" i="2" s="1"/>
  <c r="AD28" i="2" a="1"/>
  <c r="AD28" i="2" s="1"/>
  <c r="AE28" i="2" a="1"/>
  <c r="AE28" i="2" s="1"/>
  <c r="AD29" i="2" a="1"/>
  <c r="AD29" i="2" s="1"/>
  <c r="AE29" i="2" a="1"/>
  <c r="AE29" i="2" s="1"/>
  <c r="AD30" i="2" a="1"/>
  <c r="AD30" i="2" s="1"/>
  <c r="AE30" i="2" a="1"/>
  <c r="AE30" i="2" s="1"/>
  <c r="AD31" i="2" a="1"/>
  <c r="AD31" i="2" s="1"/>
  <c r="AE31" i="2" a="1"/>
  <c r="AE31" i="2" s="1"/>
  <c r="AD32" i="2" a="1"/>
  <c r="AD32" i="2" s="1"/>
  <c r="AE32" i="2" a="1"/>
  <c r="AE32" i="2" s="1"/>
  <c r="AD3" i="2" a="1"/>
  <c r="AD3" i="2" s="1"/>
  <c r="AE3" i="2" a="1"/>
  <c r="AE3" i="2" s="1"/>
  <c r="AC3" i="2" a="1"/>
  <c r="AC3" i="2" s="1"/>
  <c r="AC90" i="2" a="1"/>
  <c r="AC90" i="2" s="1"/>
  <c r="AC91" i="2" a="1"/>
  <c r="AC91" i="2" s="1"/>
  <c r="AC92" i="2" a="1"/>
  <c r="AC92" i="2" s="1"/>
  <c r="AC93" i="2" a="1"/>
  <c r="AC93" i="2" s="1"/>
  <c r="AC94" i="2" a="1"/>
  <c r="AC94" i="2" s="1"/>
  <c r="AC95" i="2" a="1"/>
  <c r="AC95" i="2" s="1"/>
  <c r="AC96" i="2" a="1"/>
  <c r="AC96" i="2" s="1"/>
  <c r="AC97" i="2" a="1"/>
  <c r="AC97" i="2" s="1"/>
  <c r="AC98" i="2" a="1"/>
  <c r="AC98" i="2" s="1"/>
  <c r="AC99" i="2" a="1"/>
  <c r="AC99" i="2" s="1"/>
  <c r="AC100" i="2" a="1"/>
  <c r="AC100" i="2" s="1"/>
  <c r="AC101" i="2" a="1"/>
  <c r="AC101" i="2" s="1"/>
  <c r="AC102" i="2" a="1"/>
  <c r="AC102" i="2" s="1"/>
  <c r="AC103" i="2" a="1"/>
  <c r="AC103" i="2" s="1"/>
  <c r="AC104" i="2" a="1"/>
  <c r="AC104" i="2" s="1"/>
  <c r="AC105" i="2" a="1"/>
  <c r="AC105" i="2" s="1"/>
  <c r="AC106" i="2" a="1"/>
  <c r="AC106" i="2" s="1"/>
  <c r="AC107" i="2" a="1"/>
  <c r="AC107" i="2" s="1"/>
  <c r="AC108" i="2" a="1"/>
  <c r="AC108" i="2" s="1"/>
  <c r="AC109" i="2" a="1"/>
  <c r="AC109" i="2" s="1"/>
  <c r="AD130" i="1" a="1"/>
  <c r="AD130" i="1" s="1"/>
  <c r="AD131" i="1" a="1"/>
  <c r="AD131" i="1" s="1"/>
  <c r="AD132" i="1" a="1"/>
  <c r="AD132" i="1" s="1"/>
  <c r="AD133" i="1" a="1"/>
  <c r="AD133" i="1" s="1"/>
  <c r="AD134" i="1" a="1"/>
  <c r="AD134" i="1" s="1"/>
  <c r="AD135" i="1" a="1"/>
  <c r="AD135" i="1" s="1"/>
  <c r="AD136" i="1" a="1"/>
  <c r="AD136" i="1" s="1"/>
  <c r="AD137" i="1" a="1"/>
  <c r="AD137" i="1" s="1"/>
  <c r="AD138" i="1" a="1"/>
  <c r="AD138" i="1" s="1"/>
  <c r="AD139" i="1" a="1"/>
  <c r="AD139" i="1" s="1"/>
  <c r="AD140" i="1" a="1"/>
  <c r="AD140" i="1" s="1"/>
  <c r="AD141" i="1" a="1"/>
  <c r="AD141" i="1" s="1"/>
  <c r="AD142" i="1" a="1"/>
  <c r="AD142" i="1" s="1"/>
  <c r="AD143" i="1" a="1"/>
  <c r="AD143" i="1" s="1"/>
  <c r="AD144" i="1" a="1"/>
  <c r="AD144" i="1" s="1"/>
  <c r="AD145" i="1" a="1"/>
  <c r="AD145" i="1" s="1"/>
  <c r="AD146" i="1" a="1"/>
  <c r="AD146" i="1" s="1"/>
  <c r="AD147" i="1" a="1"/>
  <c r="AD147" i="1" s="1"/>
  <c r="AD148" i="1" a="1"/>
  <c r="AD148" i="1" s="1"/>
  <c r="AD149" i="1" a="1"/>
  <c r="AD149" i="1" s="1"/>
  <c r="AD150" i="1" a="1"/>
  <c r="AD150" i="1" s="1"/>
  <c r="AD151" i="1" a="1"/>
  <c r="AD151" i="1" s="1"/>
  <c r="AD152" i="1" a="1"/>
  <c r="AD152" i="1" s="1"/>
  <c r="AD153" i="1" a="1"/>
  <c r="AD153" i="1" s="1"/>
  <c r="AD154" i="1" a="1"/>
  <c r="AD154" i="1" s="1"/>
  <c r="AD155" i="1" a="1"/>
  <c r="AD155" i="1" s="1"/>
  <c r="AD156" i="1" a="1"/>
  <c r="AD156" i="1" s="1"/>
  <c r="AD157" i="1" a="1"/>
  <c r="AD157" i="1" s="1"/>
  <c r="AD158" i="1" a="1"/>
  <c r="AD158" i="1" s="1"/>
  <c r="AD159" i="1" a="1"/>
  <c r="AD159" i="1" s="1"/>
  <c r="AD160" i="1" a="1"/>
  <c r="AD160" i="1" s="1"/>
  <c r="AD161" i="1" a="1"/>
  <c r="AD161" i="1" s="1"/>
  <c r="AD162" i="1" a="1"/>
  <c r="AD162" i="1" s="1"/>
  <c r="AD163" i="1" a="1"/>
  <c r="AD163" i="1" s="1"/>
  <c r="AD164" i="1" a="1"/>
  <c r="AD164" i="1" s="1"/>
  <c r="AD165" i="1" a="1"/>
  <c r="AD165" i="1" s="1"/>
  <c r="AD166" i="1" a="1"/>
  <c r="AD166" i="1" s="1"/>
  <c r="AD167" i="1" a="1"/>
  <c r="AD167" i="1" s="1"/>
  <c r="AD168" i="1" a="1"/>
  <c r="AD168" i="1" s="1"/>
  <c r="AD169" i="1" a="1"/>
  <c r="AD169" i="1" s="1"/>
  <c r="AD170" i="1" a="1"/>
  <c r="AD170" i="1" s="1"/>
  <c r="AD171" i="1" a="1"/>
  <c r="AD171" i="1" s="1"/>
  <c r="AD172" i="1" a="1"/>
  <c r="AD172" i="1" s="1"/>
  <c r="AD173" i="1" a="1"/>
  <c r="AD173" i="1" s="1"/>
  <c r="AD174" i="1" a="1"/>
  <c r="AD174" i="1" s="1"/>
  <c r="AD175" i="1" a="1"/>
  <c r="AD175" i="1" s="1"/>
  <c r="AD176" i="1" a="1"/>
  <c r="AD176" i="1" s="1"/>
  <c r="AD177" i="1" a="1"/>
  <c r="AD177" i="1" s="1"/>
  <c r="AD178" i="1" a="1"/>
  <c r="AD178" i="1" s="1"/>
  <c r="AD179" i="1" a="1"/>
  <c r="AD179" i="1" s="1"/>
  <c r="AD180" i="1" a="1"/>
  <c r="AD180" i="1" s="1"/>
  <c r="AD181" i="1" a="1"/>
  <c r="AD181" i="1" s="1"/>
  <c r="AD182" i="1" a="1"/>
  <c r="AD182" i="1" s="1"/>
  <c r="AD183" i="1" a="1"/>
  <c r="AD183" i="1" s="1"/>
  <c r="AD184" i="1" a="1"/>
  <c r="AD184" i="1" s="1"/>
  <c r="AD185" i="1" a="1"/>
  <c r="AD185" i="1" s="1"/>
  <c r="AD186" i="1" a="1"/>
  <c r="AD186" i="1" s="1"/>
  <c r="AD187" i="1" a="1"/>
  <c r="AD187" i="1" s="1"/>
  <c r="AD188" i="1" a="1"/>
  <c r="AD188" i="1" s="1"/>
  <c r="AD189" i="1" a="1"/>
  <c r="AD189" i="1" s="1"/>
  <c r="AD190" i="1" a="1"/>
  <c r="AD190" i="1" s="1"/>
  <c r="AD191" i="1" a="1"/>
  <c r="AD191" i="1" s="1"/>
  <c r="AD192" i="1" a="1"/>
  <c r="AD192" i="1" s="1"/>
  <c r="AD193" i="1" a="1"/>
  <c r="AD193" i="1" s="1"/>
  <c r="AD194" i="1" a="1"/>
  <c r="AD194" i="1" s="1"/>
  <c r="AD195" i="1" a="1"/>
  <c r="AD195" i="1" s="1"/>
  <c r="AD196" i="1" a="1"/>
  <c r="AD196" i="1" s="1"/>
  <c r="AD197" i="1" a="1"/>
  <c r="AD197" i="1" s="1"/>
  <c r="AD198" i="1" a="1"/>
  <c r="AD198" i="1" s="1"/>
  <c r="AD199" i="1" a="1"/>
  <c r="AD199" i="1" s="1"/>
  <c r="AD200" i="1" a="1"/>
  <c r="AD200" i="1" s="1"/>
  <c r="AD201" i="1" a="1"/>
  <c r="AD201" i="1" s="1"/>
  <c r="AD202" i="1" a="1"/>
  <c r="AD202" i="1" s="1"/>
  <c r="AD203" i="1" a="1"/>
  <c r="AD203" i="1" s="1"/>
  <c r="AD204" i="1" a="1"/>
  <c r="AD204" i="1" s="1"/>
  <c r="AD205" i="1" a="1"/>
  <c r="AD205" i="1" s="1"/>
  <c r="AD206" i="1" a="1"/>
  <c r="AD206" i="1" s="1"/>
  <c r="AD207" i="1" a="1"/>
  <c r="AD207" i="1" s="1"/>
  <c r="AD208" i="1" a="1"/>
  <c r="AD208" i="1" s="1"/>
  <c r="AD209" i="1" a="1"/>
  <c r="AD209" i="1" s="1"/>
  <c r="AD210" i="1" a="1"/>
  <c r="AD210" i="1" s="1"/>
  <c r="AD211" i="1" a="1"/>
  <c r="AD211" i="1" s="1"/>
  <c r="AD212" i="1" a="1"/>
  <c r="AD212" i="1" s="1"/>
  <c r="AD213" i="1" a="1"/>
  <c r="AD213" i="1" s="1"/>
  <c r="AD214" i="1" a="1"/>
  <c r="AD214" i="1" s="1"/>
  <c r="AD215" i="1" a="1"/>
  <c r="AD215" i="1" s="1"/>
  <c r="AD216" i="1" a="1"/>
  <c r="AD216" i="1" s="1"/>
  <c r="AD217" i="1" a="1"/>
  <c r="AD217" i="1" s="1"/>
  <c r="AD218" i="1" a="1"/>
  <c r="AD218" i="1" s="1"/>
  <c r="AD219" i="1" a="1"/>
  <c r="AD219" i="1" s="1"/>
  <c r="AD220" i="1" a="1"/>
  <c r="AD220" i="1" s="1"/>
  <c r="AD221" i="1" a="1"/>
  <c r="AD221" i="1" s="1"/>
  <c r="AD222" i="1" a="1"/>
  <c r="AD222" i="1" s="1"/>
  <c r="AD223" i="1" a="1"/>
  <c r="AD223" i="1" s="1"/>
  <c r="AD224" i="1" a="1"/>
  <c r="AD224" i="1" s="1"/>
  <c r="AD225" i="1" a="1"/>
  <c r="AD225" i="1" s="1"/>
  <c r="AD226" i="1" a="1"/>
  <c r="AD226" i="1" s="1"/>
  <c r="AD227" i="1" a="1"/>
  <c r="AD227" i="1" s="1"/>
  <c r="AD228" i="1" a="1"/>
  <c r="AD228" i="1" s="1"/>
  <c r="AD229" i="1" a="1"/>
  <c r="AD229" i="1" s="1"/>
  <c r="AD230" i="1" a="1"/>
  <c r="AD230" i="1" s="1"/>
  <c r="AD231" i="1" a="1"/>
  <c r="AD231" i="1" s="1"/>
  <c r="AD232" i="1" a="1"/>
  <c r="AD232" i="1" s="1"/>
  <c r="AD233" i="1" a="1"/>
  <c r="AD233" i="1" s="1"/>
  <c r="AD234" i="1" a="1"/>
  <c r="AD234" i="1" s="1"/>
  <c r="AD235" i="1" a="1"/>
  <c r="AD235" i="1" s="1"/>
  <c r="AD236" i="1" a="1"/>
  <c r="AD236" i="1" s="1"/>
  <c r="AD237" i="1" a="1"/>
  <c r="AD237" i="1" s="1"/>
  <c r="AD238" i="1" a="1"/>
  <c r="AD238" i="1" s="1"/>
  <c r="AD239" i="1" a="1"/>
  <c r="AD239" i="1" s="1"/>
  <c r="AD240" i="1" a="1"/>
  <c r="AD240" i="1" s="1"/>
  <c r="AD241" i="1" a="1"/>
  <c r="AD241" i="1" s="1"/>
  <c r="AD242" i="1" a="1"/>
  <c r="AD242" i="1" s="1"/>
  <c r="AD243" i="1" a="1"/>
  <c r="AD243" i="1" s="1"/>
  <c r="AD244" i="1" a="1"/>
  <c r="AD244" i="1" s="1"/>
  <c r="AD245" i="1" a="1"/>
  <c r="AD245" i="1" s="1"/>
  <c r="AD246" i="1" a="1"/>
  <c r="AD246" i="1" s="1"/>
  <c r="AD247" i="1" a="1"/>
  <c r="AD247" i="1" s="1"/>
  <c r="AD248" i="1" a="1"/>
  <c r="AD248" i="1" s="1"/>
  <c r="AD249" i="1" a="1"/>
  <c r="AD249" i="1" s="1"/>
  <c r="AD250" i="1" a="1"/>
  <c r="AD250" i="1" s="1"/>
  <c r="AD251" i="1" a="1"/>
  <c r="AD251" i="1" s="1"/>
  <c r="AD252" i="1" a="1"/>
  <c r="AD252" i="1" s="1"/>
  <c r="AD253" i="1" a="1"/>
  <c r="AD253" i="1" s="1"/>
  <c r="AD254" i="1" a="1"/>
  <c r="AD254" i="1" s="1"/>
  <c r="AD255" i="1" a="1"/>
  <c r="AD255" i="1" s="1"/>
  <c r="AD256" i="1" a="1"/>
  <c r="AD256" i="1" s="1"/>
  <c r="AD257" i="1" a="1"/>
  <c r="AD257" i="1" s="1"/>
  <c r="AD258" i="1" a="1"/>
  <c r="AD258" i="1" s="1"/>
  <c r="AD259" i="1" a="1"/>
  <c r="AD259" i="1" s="1"/>
  <c r="AD260" i="1" a="1"/>
  <c r="AD260" i="1" s="1"/>
  <c r="AD261" i="1" a="1"/>
  <c r="AD261" i="1" s="1"/>
  <c r="AD262" i="1" a="1"/>
  <c r="AD262" i="1" s="1"/>
  <c r="AD263" i="1" a="1"/>
  <c r="AD263" i="1" s="1"/>
  <c r="AD264" i="1" a="1"/>
  <c r="AD264" i="1" s="1"/>
  <c r="AD265" i="1" a="1"/>
  <c r="AD265" i="1" s="1"/>
  <c r="AD266" i="1" a="1"/>
  <c r="AD266" i="1" s="1"/>
  <c r="AD267" i="1" a="1"/>
  <c r="AD267" i="1" s="1"/>
  <c r="AD268" i="1" a="1"/>
  <c r="AD268" i="1" s="1"/>
  <c r="AD269" i="1" a="1"/>
  <c r="AD269" i="1" s="1"/>
  <c r="AD270" i="1" a="1"/>
  <c r="AD270" i="1" s="1"/>
  <c r="AD271" i="1" a="1"/>
  <c r="AD271" i="1" s="1"/>
  <c r="AD272" i="1" a="1"/>
  <c r="AD272" i="1" s="1"/>
  <c r="AD273" i="1" a="1"/>
  <c r="AD273" i="1" s="1"/>
  <c r="AD274" i="1" a="1"/>
  <c r="AD274" i="1" s="1"/>
  <c r="AD275" i="1" a="1"/>
  <c r="AD275" i="1" s="1"/>
  <c r="AD276" i="1" a="1"/>
  <c r="AD276" i="1" s="1"/>
  <c r="AD277" i="1" a="1"/>
  <c r="AD277" i="1" s="1"/>
  <c r="AD278" i="1" a="1"/>
  <c r="AD278" i="1" s="1"/>
  <c r="AD279" i="1" a="1"/>
  <c r="AD279" i="1" s="1"/>
  <c r="AD280" i="1" a="1"/>
  <c r="AD280" i="1" s="1"/>
  <c r="AD281" i="1" a="1"/>
  <c r="AD281" i="1" s="1"/>
  <c r="AD282" i="1" a="1"/>
  <c r="AD282" i="1" s="1"/>
  <c r="AD283" i="1" a="1"/>
  <c r="AD283" i="1" s="1"/>
  <c r="AD284" i="1" a="1"/>
  <c r="AD284" i="1" s="1"/>
  <c r="AD285" i="1" a="1"/>
  <c r="AD285" i="1" s="1"/>
  <c r="AD286" i="1" a="1"/>
  <c r="AD286" i="1" s="1"/>
  <c r="AD287" i="1" a="1"/>
  <c r="AD287" i="1" s="1"/>
  <c r="AD288" i="1" a="1"/>
  <c r="AD288" i="1" s="1"/>
  <c r="AD289" i="1" a="1"/>
  <c r="AD289" i="1" s="1"/>
  <c r="AD290" i="1" a="1"/>
  <c r="AD290" i="1" s="1"/>
  <c r="AD291" i="1" a="1"/>
  <c r="AD291" i="1" s="1"/>
  <c r="V73" i="2" a="1"/>
  <c r="V73" i="2" s="1"/>
  <c r="W73" i="2" a="1"/>
  <c r="W73" i="2" s="1"/>
  <c r="X73" i="2" a="1"/>
  <c r="X73" i="2" s="1"/>
  <c r="Y73" i="2" a="1"/>
  <c r="Y73" i="2" s="1"/>
  <c r="Z73" i="2" a="1"/>
  <c r="Z73" i="2" s="1"/>
  <c r="V74" i="2" a="1"/>
  <c r="V74" i="2" s="1"/>
  <c r="W74" i="2" a="1"/>
  <c r="W74" i="2" s="1"/>
  <c r="X74" i="2" a="1"/>
  <c r="X74" i="2" s="1"/>
  <c r="Y74" i="2" a="1"/>
  <c r="Y74" i="2" s="1"/>
  <c r="Z74" i="2" a="1"/>
  <c r="Z74" i="2" s="1"/>
  <c r="V75" i="2" a="1"/>
  <c r="V75" i="2" s="1"/>
  <c r="W75" i="2" a="1"/>
  <c r="W75" i="2" s="1"/>
  <c r="X75" i="2" a="1"/>
  <c r="X75" i="2" s="1"/>
  <c r="Y75" i="2" a="1"/>
  <c r="Y75" i="2" s="1"/>
  <c r="Z75" i="2" a="1"/>
  <c r="Z75" i="2" s="1"/>
  <c r="V76" i="2" a="1"/>
  <c r="V76" i="2" s="1"/>
  <c r="W76" i="2" a="1"/>
  <c r="W76" i="2" s="1"/>
  <c r="X76" i="2" a="1"/>
  <c r="X76" i="2" s="1"/>
  <c r="Y76" i="2" a="1"/>
  <c r="Y76" i="2" s="1"/>
  <c r="Z76" i="2" a="1"/>
  <c r="Z76" i="2" s="1"/>
  <c r="V77" i="2" a="1"/>
  <c r="V77" i="2" s="1"/>
  <c r="W77" i="2" a="1"/>
  <c r="W77" i="2" s="1"/>
  <c r="X77" i="2" a="1"/>
  <c r="X77" i="2" s="1"/>
  <c r="Y77" i="2" a="1"/>
  <c r="Y77" i="2" s="1"/>
  <c r="Z77" i="2" a="1"/>
  <c r="Z77" i="2" s="1"/>
  <c r="V78" i="2" a="1"/>
  <c r="V78" i="2" s="1"/>
  <c r="W78" i="2" a="1"/>
  <c r="W78" i="2" s="1"/>
  <c r="X78" i="2" a="1"/>
  <c r="X78" i="2" s="1"/>
  <c r="Y78" i="2" a="1"/>
  <c r="Y78" i="2" s="1"/>
  <c r="Z78" i="2" a="1"/>
  <c r="Z78" i="2" s="1"/>
  <c r="V79" i="2" a="1"/>
  <c r="V79" i="2" s="1"/>
  <c r="W79" i="2" a="1"/>
  <c r="W79" i="2" s="1"/>
  <c r="X79" i="2" a="1"/>
  <c r="X79" i="2" s="1"/>
  <c r="Y79" i="2" a="1"/>
  <c r="Y79" i="2" s="1"/>
  <c r="Z79" i="2" a="1"/>
  <c r="Z79" i="2" s="1"/>
  <c r="V80" i="2" a="1"/>
  <c r="V80" i="2" s="1"/>
  <c r="W80" i="2" a="1"/>
  <c r="W80" i="2" s="1"/>
  <c r="X80" i="2" a="1"/>
  <c r="X80" i="2" s="1"/>
  <c r="Y80" i="2" a="1"/>
  <c r="Y80" i="2" s="1"/>
  <c r="Z80" i="2" a="1"/>
  <c r="Z80" i="2" s="1"/>
  <c r="V81" i="2" a="1"/>
  <c r="V81" i="2" s="1"/>
  <c r="W81" i="2" a="1"/>
  <c r="W81" i="2" s="1"/>
  <c r="X81" i="2" a="1"/>
  <c r="X81" i="2" s="1"/>
  <c r="Y81" i="2" a="1"/>
  <c r="Y81" i="2" s="1"/>
  <c r="Z81" i="2" a="1"/>
  <c r="Z81" i="2" s="1"/>
  <c r="V82" i="2" a="1"/>
  <c r="V82" i="2" s="1"/>
  <c r="W82" i="2" a="1"/>
  <c r="W82" i="2" s="1"/>
  <c r="X82" i="2" a="1"/>
  <c r="X82" i="2" s="1"/>
  <c r="Y82" i="2" a="1"/>
  <c r="Y82" i="2" s="1"/>
  <c r="Z82" i="2" a="1"/>
  <c r="Z82" i="2" s="1"/>
  <c r="V83" i="2" a="1"/>
  <c r="V83" i="2" s="1"/>
  <c r="W83" i="2" a="1"/>
  <c r="W83" i="2" s="1"/>
  <c r="X83" i="2" a="1"/>
  <c r="X83" i="2" s="1"/>
  <c r="Y83" i="2" a="1"/>
  <c r="Y83" i="2" s="1"/>
  <c r="Z83" i="2" a="1"/>
  <c r="Z83" i="2" s="1"/>
  <c r="V84" i="2" a="1"/>
  <c r="V84" i="2" s="1"/>
  <c r="W84" i="2" a="1"/>
  <c r="W84" i="2" s="1"/>
  <c r="X84" i="2" a="1"/>
  <c r="X84" i="2" s="1"/>
  <c r="Y84" i="2" a="1"/>
  <c r="Y84" i="2" s="1"/>
  <c r="Z84" i="2" a="1"/>
  <c r="Z84" i="2" s="1"/>
  <c r="V85" i="2" a="1"/>
  <c r="V85" i="2" s="1"/>
  <c r="W85" i="2" a="1"/>
  <c r="W85" i="2" s="1"/>
  <c r="X85" i="2" a="1"/>
  <c r="X85" i="2" s="1"/>
  <c r="Y85" i="2" a="1"/>
  <c r="Y85" i="2" s="1"/>
  <c r="Z85" i="2" a="1"/>
  <c r="Z85" i="2" s="1"/>
  <c r="V86" i="2" a="1"/>
  <c r="V86" i="2" s="1"/>
  <c r="W86" i="2" a="1"/>
  <c r="W86" i="2" s="1"/>
  <c r="X86" i="2" a="1"/>
  <c r="X86" i="2" s="1"/>
  <c r="Y86" i="2" a="1"/>
  <c r="Y86" i="2" s="1"/>
  <c r="Z86" i="2" a="1"/>
  <c r="Z86" i="2" s="1"/>
  <c r="V87" i="2" a="1"/>
  <c r="V87" i="2" s="1"/>
  <c r="W87" i="2" a="1"/>
  <c r="W87" i="2" s="1"/>
  <c r="X87" i="2" a="1"/>
  <c r="X87" i="2" s="1"/>
  <c r="Y87" i="2" a="1"/>
  <c r="Y87" i="2" s="1"/>
  <c r="Z87" i="2" a="1"/>
  <c r="Z87" i="2" s="1"/>
  <c r="V88" i="2" a="1"/>
  <c r="V88" i="2" s="1"/>
  <c r="W88" i="2" a="1"/>
  <c r="W88" i="2" s="1"/>
  <c r="X88" i="2" a="1"/>
  <c r="X88" i="2" s="1"/>
  <c r="Y88" i="2" a="1"/>
  <c r="Y88" i="2" s="1"/>
  <c r="Z88" i="2" a="1"/>
  <c r="Z88" i="2" s="1"/>
  <c r="V89" i="2" a="1"/>
  <c r="V89" i="2" s="1"/>
  <c r="W89" i="2" a="1"/>
  <c r="W89" i="2" s="1"/>
  <c r="X89" i="2" a="1"/>
  <c r="X89" i="2" s="1"/>
  <c r="Y89" i="2" a="1"/>
  <c r="Y89" i="2" s="1"/>
  <c r="Z89" i="2" a="1"/>
  <c r="Z89" i="2" s="1"/>
  <c r="V90" i="2" a="1"/>
  <c r="V90" i="2" s="1"/>
  <c r="W90" i="2" a="1"/>
  <c r="W90" i="2" s="1"/>
  <c r="X90" i="2" a="1"/>
  <c r="X90" i="2" s="1"/>
  <c r="Y90" i="2" a="1"/>
  <c r="Y90" i="2" s="1"/>
  <c r="Z90" i="2" a="1"/>
  <c r="Z90" i="2" s="1"/>
  <c r="V91" i="2" a="1"/>
  <c r="V91" i="2" s="1"/>
  <c r="W91" i="2" a="1"/>
  <c r="W91" i="2" s="1"/>
  <c r="X91" i="2" a="1"/>
  <c r="X91" i="2" s="1"/>
  <c r="Y91" i="2" a="1"/>
  <c r="Y91" i="2" s="1"/>
  <c r="Z91" i="2" a="1"/>
  <c r="Z91" i="2" s="1"/>
  <c r="V92" i="2" a="1"/>
  <c r="V92" i="2" s="1"/>
  <c r="W92" i="2" a="1"/>
  <c r="W92" i="2" s="1"/>
  <c r="X92" i="2" a="1"/>
  <c r="X92" i="2" s="1"/>
  <c r="Y92" i="2" a="1"/>
  <c r="Y92" i="2" s="1"/>
  <c r="Z92" i="2" a="1"/>
  <c r="Z92" i="2" s="1"/>
  <c r="V93" i="2" a="1"/>
  <c r="V93" i="2" s="1"/>
  <c r="W93" i="2" a="1"/>
  <c r="W93" i="2" s="1"/>
  <c r="X93" i="2" a="1"/>
  <c r="X93" i="2" s="1"/>
  <c r="Y93" i="2" a="1"/>
  <c r="Y93" i="2" s="1"/>
  <c r="Z93" i="2" a="1"/>
  <c r="Z93" i="2" s="1"/>
  <c r="V94" i="2" a="1"/>
  <c r="V94" i="2" s="1"/>
  <c r="W94" i="2" a="1"/>
  <c r="W94" i="2" s="1"/>
  <c r="X94" i="2" a="1"/>
  <c r="X94" i="2" s="1"/>
  <c r="Y94" i="2" a="1"/>
  <c r="Y94" i="2" s="1"/>
  <c r="Z94" i="2" a="1"/>
  <c r="Z94" i="2" s="1"/>
  <c r="V95" i="2" a="1"/>
  <c r="V95" i="2" s="1"/>
  <c r="W95" i="2" a="1"/>
  <c r="W95" i="2" s="1"/>
  <c r="X95" i="2" a="1"/>
  <c r="X95" i="2" s="1"/>
  <c r="Y95" i="2" a="1"/>
  <c r="Y95" i="2" s="1"/>
  <c r="Z95" i="2" a="1"/>
  <c r="Z95" i="2" s="1"/>
  <c r="V96" i="2" a="1"/>
  <c r="V96" i="2" s="1"/>
  <c r="W96" i="2" a="1"/>
  <c r="W96" i="2" s="1"/>
  <c r="X96" i="2" a="1"/>
  <c r="X96" i="2" s="1"/>
  <c r="Y96" i="2" a="1"/>
  <c r="Y96" i="2" s="1"/>
  <c r="Z96" i="2" a="1"/>
  <c r="Z96" i="2" s="1"/>
  <c r="V97" i="2" a="1"/>
  <c r="V97" i="2" s="1"/>
  <c r="W97" i="2" a="1"/>
  <c r="W97" i="2" s="1"/>
  <c r="X97" i="2" a="1"/>
  <c r="X97" i="2" s="1"/>
  <c r="Y97" i="2" a="1"/>
  <c r="Y97" i="2" s="1"/>
  <c r="Z97" i="2" a="1"/>
  <c r="Z97" i="2" s="1"/>
  <c r="V98" i="2" a="1"/>
  <c r="V98" i="2" s="1"/>
  <c r="W98" i="2" a="1"/>
  <c r="W98" i="2" s="1"/>
  <c r="X98" i="2" a="1"/>
  <c r="X98" i="2" s="1"/>
  <c r="Y98" i="2" a="1"/>
  <c r="Y98" i="2" s="1"/>
  <c r="Z98" i="2" a="1"/>
  <c r="Z98" i="2" s="1"/>
  <c r="V99" i="2" a="1"/>
  <c r="V99" i="2" s="1"/>
  <c r="W99" i="2" a="1"/>
  <c r="W99" i="2" s="1"/>
  <c r="X99" i="2" a="1"/>
  <c r="X99" i="2" s="1"/>
  <c r="Y99" i="2" a="1"/>
  <c r="Y99" i="2" s="1"/>
  <c r="Z99" i="2" a="1"/>
  <c r="Z99" i="2" s="1"/>
  <c r="V4" i="2" a="1"/>
  <c r="V4" i="2" s="1"/>
  <c r="W4" i="2" a="1"/>
  <c r="W4" i="2" s="1"/>
  <c r="X4" i="2" a="1"/>
  <c r="X4" i="2" s="1"/>
  <c r="Y4" i="2" a="1"/>
  <c r="Y4" i="2" s="1"/>
  <c r="Z4" i="2" a="1"/>
  <c r="Z4" i="2" s="1"/>
  <c r="AA4" i="2" s="1"/>
  <c r="V5" i="2" a="1"/>
  <c r="V5" i="2" s="1"/>
  <c r="W5" i="2" a="1"/>
  <c r="W5" i="2" s="1"/>
  <c r="X5" i="2" a="1"/>
  <c r="X5" i="2" s="1"/>
  <c r="Y5" i="2" a="1"/>
  <c r="Y5" i="2" s="1"/>
  <c r="Z5" i="2" a="1"/>
  <c r="Z5" i="2" s="1"/>
  <c r="AA5" i="2" s="1"/>
  <c r="V6" i="2" a="1"/>
  <c r="V6" i="2" s="1"/>
  <c r="W6" i="2" a="1"/>
  <c r="W6" i="2" s="1"/>
  <c r="X6" i="2" a="1"/>
  <c r="X6" i="2" s="1"/>
  <c r="Y6" i="2" a="1"/>
  <c r="Y6" i="2" s="1"/>
  <c r="Z6" i="2" a="1"/>
  <c r="Z6" i="2" s="1"/>
  <c r="AA6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s="1"/>
  <c r="V8" i="2" a="1"/>
  <c r="V8" i="2" s="1"/>
  <c r="W8" i="2" a="1"/>
  <c r="W8" i="2" s="1"/>
  <c r="X8" i="2" a="1"/>
  <c r="X8" i="2" s="1"/>
  <c r="Y8" i="2" a="1"/>
  <c r="Y8" i="2" s="1"/>
  <c r="Z8" i="2" a="1"/>
  <c r="Z8" i="2" s="1"/>
  <c r="AA8" i="2" s="1"/>
  <c r="V9" i="2" a="1"/>
  <c r="V9" i="2" s="1"/>
  <c r="W9" i="2" a="1"/>
  <c r="W9" i="2" s="1"/>
  <c r="X9" i="2" a="1"/>
  <c r="X9" i="2" s="1"/>
  <c r="Y9" i="2" a="1"/>
  <c r="Y9" i="2" s="1"/>
  <c r="Z9" i="2" a="1"/>
  <c r="Z9" i="2" s="1"/>
  <c r="AA9" i="2" s="1"/>
  <c r="V10" i="2" a="1"/>
  <c r="V10" i="2" s="1"/>
  <c r="W10" i="2" a="1"/>
  <c r="W10" i="2" s="1"/>
  <c r="X10" i="2" a="1"/>
  <c r="X10" i="2" s="1"/>
  <c r="Y10" i="2" a="1"/>
  <c r="Y10" i="2" s="1"/>
  <c r="Z10" i="2" a="1"/>
  <c r="Z10" i="2" s="1"/>
  <c r="AA10" i="2" s="1"/>
  <c r="V11" i="2" a="1"/>
  <c r="V11" i="2" s="1"/>
  <c r="W11" i="2" a="1"/>
  <c r="W11" i="2" s="1"/>
  <c r="X11" i="2" a="1"/>
  <c r="X11" i="2" s="1"/>
  <c r="Y11" i="2" a="1"/>
  <c r="Y11" i="2" s="1"/>
  <c r="Z11" i="2" a="1"/>
  <c r="Z11" i="2" s="1"/>
  <c r="AA11" i="2" s="1"/>
  <c r="V12" i="2" a="1"/>
  <c r="V12" i="2" s="1"/>
  <c r="W12" i="2" a="1"/>
  <c r="W12" i="2" s="1"/>
  <c r="X12" i="2" a="1"/>
  <c r="X12" i="2" s="1"/>
  <c r="Y12" i="2" a="1"/>
  <c r="Y12" i="2" s="1"/>
  <c r="Z12" i="2" a="1"/>
  <c r="Z12" i="2" s="1"/>
  <c r="AA12" i="2" s="1"/>
  <c r="V13" i="2" a="1"/>
  <c r="V13" i="2" s="1"/>
  <c r="W13" i="2" a="1"/>
  <c r="W13" i="2" s="1"/>
  <c r="X13" i="2" a="1"/>
  <c r="X13" i="2" s="1"/>
  <c r="Y13" i="2" a="1"/>
  <c r="Y13" i="2" s="1"/>
  <c r="Z13" i="2" a="1"/>
  <c r="Z13" i="2" s="1"/>
  <c r="AA13" i="2" s="1"/>
  <c r="V14" i="2" a="1"/>
  <c r="V14" i="2" s="1"/>
  <c r="W14" i="2" a="1"/>
  <c r="W14" i="2" s="1"/>
  <c r="X14" i="2" a="1"/>
  <c r="X14" i="2" s="1"/>
  <c r="Y14" i="2" a="1"/>
  <c r="Y14" i="2" s="1"/>
  <c r="Z14" i="2" a="1"/>
  <c r="Z14" i="2" s="1"/>
  <c r="AA14" i="2" s="1"/>
  <c r="V15" i="2" a="1"/>
  <c r="V15" i="2" s="1"/>
  <c r="W15" i="2" a="1"/>
  <c r="W15" i="2" s="1"/>
  <c r="X15" i="2" a="1"/>
  <c r="X15" i="2" s="1"/>
  <c r="Y15" i="2" a="1"/>
  <c r="Y15" i="2" s="1"/>
  <c r="Z15" i="2" a="1"/>
  <c r="Z15" i="2" s="1"/>
  <c r="AA15" i="2" s="1"/>
  <c r="V16" i="2" a="1"/>
  <c r="V16" i="2" s="1"/>
  <c r="W16" i="2" a="1"/>
  <c r="W16" i="2" s="1"/>
  <c r="X16" i="2" a="1"/>
  <c r="X16" i="2" s="1"/>
  <c r="Y16" i="2" a="1"/>
  <c r="Y16" i="2" s="1"/>
  <c r="Z16" i="2" a="1"/>
  <c r="Z16" i="2" s="1"/>
  <c r="AA16" i="2" s="1"/>
  <c r="V17" i="2" a="1"/>
  <c r="V17" i="2" s="1"/>
  <c r="W17" i="2" a="1"/>
  <c r="W17" i="2" s="1"/>
  <c r="X17" i="2" a="1"/>
  <c r="X17" i="2" s="1"/>
  <c r="Y17" i="2" a="1"/>
  <c r="Y17" i="2" s="1"/>
  <c r="Z17" i="2" a="1"/>
  <c r="Z17" i="2" s="1"/>
  <c r="AA17" i="2" s="1"/>
  <c r="V18" i="2" a="1"/>
  <c r="V18" i="2" s="1"/>
  <c r="W18" i="2" a="1"/>
  <c r="W18" i="2" s="1"/>
  <c r="X18" i="2" a="1"/>
  <c r="X18" i="2" s="1"/>
  <c r="Y18" i="2" a="1"/>
  <c r="Y18" i="2" s="1"/>
  <c r="Z18" i="2" a="1"/>
  <c r="Z18" i="2" s="1"/>
  <c r="AA18" i="2" s="1"/>
  <c r="V19" i="2" a="1"/>
  <c r="V19" i="2" s="1"/>
  <c r="W19" i="2" a="1"/>
  <c r="W19" i="2" s="1"/>
  <c r="X19" i="2" a="1"/>
  <c r="X19" i="2" s="1"/>
  <c r="Y19" i="2" a="1"/>
  <c r="Y19" i="2" s="1"/>
  <c r="Z19" i="2" a="1"/>
  <c r="Z19" i="2" s="1"/>
  <c r="AA19" i="2" s="1"/>
  <c r="V20" i="2" a="1"/>
  <c r="V20" i="2" s="1"/>
  <c r="W20" i="2" a="1"/>
  <c r="W20" i="2" s="1"/>
  <c r="X20" i="2" a="1"/>
  <c r="X20" i="2" s="1"/>
  <c r="Y20" i="2" a="1"/>
  <c r="Y20" i="2" s="1"/>
  <c r="Z20" i="2" a="1"/>
  <c r="Z20" i="2" s="1"/>
  <c r="AA20" i="2" s="1"/>
  <c r="V21" i="2" a="1"/>
  <c r="V21" i="2" s="1"/>
  <c r="W21" i="2" a="1"/>
  <c r="W21" i="2" s="1"/>
  <c r="X21" i="2" a="1"/>
  <c r="X21" i="2" s="1"/>
  <c r="Y21" i="2" a="1"/>
  <c r="Y21" i="2" s="1"/>
  <c r="Z21" i="2" a="1"/>
  <c r="Z21" i="2" s="1"/>
  <c r="V22" i="2" a="1"/>
  <c r="V22" i="2" s="1"/>
  <c r="W22" i="2" a="1"/>
  <c r="W22" i="2" s="1"/>
  <c r="X22" i="2" a="1"/>
  <c r="X22" i="2" s="1"/>
  <c r="Y22" i="2" a="1"/>
  <c r="Y22" i="2" s="1"/>
  <c r="Z22" i="2" a="1"/>
  <c r="Z22" i="2" s="1"/>
  <c r="AA22" i="2" s="1"/>
  <c r="V23" i="2" a="1"/>
  <c r="V23" i="2" s="1"/>
  <c r="W23" i="2" a="1"/>
  <c r="W23" i="2" s="1"/>
  <c r="X23" i="2" a="1"/>
  <c r="X23" i="2" s="1"/>
  <c r="Y23" i="2" a="1"/>
  <c r="Y23" i="2" s="1"/>
  <c r="Z23" i="2" a="1"/>
  <c r="Z23" i="2" s="1"/>
  <c r="AA23" i="2" s="1"/>
  <c r="V24" i="2" a="1"/>
  <c r="V24" i="2" s="1"/>
  <c r="W24" i="2" a="1"/>
  <c r="W24" i="2" s="1"/>
  <c r="X24" i="2" a="1"/>
  <c r="X24" i="2" s="1"/>
  <c r="Y24" i="2" a="1"/>
  <c r="Y24" i="2" s="1"/>
  <c r="Z24" i="2" a="1"/>
  <c r="Z24" i="2" s="1"/>
  <c r="AA24" i="2" s="1"/>
  <c r="V25" i="2" a="1"/>
  <c r="V25" i="2" s="1"/>
  <c r="W25" i="2" a="1"/>
  <c r="W25" i="2" s="1"/>
  <c r="X25" i="2" a="1"/>
  <c r="X25" i="2" s="1"/>
  <c r="Y25" i="2" a="1"/>
  <c r="Y25" i="2" s="1"/>
  <c r="Z25" i="2" a="1"/>
  <c r="Z25" i="2" s="1"/>
  <c r="AA25" i="2" s="1"/>
  <c r="V26" i="2" a="1"/>
  <c r="V26" i="2" s="1"/>
  <c r="W26" i="2" a="1"/>
  <c r="W26" i="2" s="1"/>
  <c r="X26" i="2" a="1"/>
  <c r="X26" i="2" s="1"/>
  <c r="Y26" i="2" a="1"/>
  <c r="Y26" i="2" s="1"/>
  <c r="Z26" i="2" a="1"/>
  <c r="Z26" i="2" s="1"/>
  <c r="AA26" i="2" s="1"/>
  <c r="V27" i="2" a="1"/>
  <c r="V27" i="2" s="1"/>
  <c r="W27" i="2" a="1"/>
  <c r="W27" i="2" s="1"/>
  <c r="X27" i="2" a="1"/>
  <c r="X27" i="2" s="1"/>
  <c r="Y27" i="2" a="1"/>
  <c r="Y27" i="2" s="1"/>
  <c r="Z27" i="2" a="1"/>
  <c r="Z27" i="2" s="1"/>
  <c r="AA27" i="2" s="1"/>
  <c r="V28" i="2" a="1"/>
  <c r="V28" i="2" s="1"/>
  <c r="W28" i="2" a="1"/>
  <c r="W28" i="2" s="1"/>
  <c r="X28" i="2" a="1"/>
  <c r="X28" i="2" s="1"/>
  <c r="Y28" i="2" a="1"/>
  <c r="Y28" i="2" s="1"/>
  <c r="Z28" i="2" a="1"/>
  <c r="Z28" i="2" s="1"/>
  <c r="AA28" i="2" s="1"/>
  <c r="V29" i="2" a="1"/>
  <c r="V29" i="2" s="1"/>
  <c r="W29" i="2" a="1"/>
  <c r="W29" i="2" s="1"/>
  <c r="X29" i="2" a="1"/>
  <c r="X29" i="2" s="1"/>
  <c r="Y29" i="2" a="1"/>
  <c r="Y29" i="2" s="1"/>
  <c r="Z29" i="2" a="1"/>
  <c r="Z29" i="2" s="1"/>
  <c r="AA29" i="2" s="1"/>
  <c r="V30" i="2" a="1"/>
  <c r="V30" i="2" s="1"/>
  <c r="W30" i="2" a="1"/>
  <c r="W30" i="2" s="1"/>
  <c r="X30" i="2" a="1"/>
  <c r="X30" i="2" s="1"/>
  <c r="Y30" i="2" a="1"/>
  <c r="Y30" i="2" s="1"/>
  <c r="Z30" i="2" a="1"/>
  <c r="Z30" i="2" s="1"/>
  <c r="AA30" i="2" s="1"/>
  <c r="V31" i="2" a="1"/>
  <c r="V31" i="2" s="1"/>
  <c r="W31" i="2" a="1"/>
  <c r="W31" i="2" s="1"/>
  <c r="X31" i="2" a="1"/>
  <c r="X31" i="2" s="1"/>
  <c r="Y31" i="2" a="1"/>
  <c r="Y31" i="2" s="1"/>
  <c r="Z31" i="2" a="1"/>
  <c r="Z31" i="2" s="1"/>
  <c r="AA31" i="2" s="1"/>
  <c r="V32" i="2" a="1"/>
  <c r="V32" i="2" s="1"/>
  <c r="W32" i="2" a="1"/>
  <c r="W32" i="2" s="1"/>
  <c r="X32" i="2" a="1"/>
  <c r="X32" i="2" s="1"/>
  <c r="Y32" i="2" a="1"/>
  <c r="Y32" i="2" s="1"/>
  <c r="Z32" i="2" a="1"/>
  <c r="Z32" i="2" s="1"/>
  <c r="AA32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s="1"/>
  <c r="V34" i="2" a="1"/>
  <c r="V34" i="2" s="1"/>
  <c r="W34" i="2" a="1"/>
  <c r="W34" i="2" s="1"/>
  <c r="X34" i="2" a="1"/>
  <c r="X34" i="2" s="1"/>
  <c r="Y34" i="2" a="1"/>
  <c r="Y34" i="2" s="1"/>
  <c r="Z34" i="2" a="1"/>
  <c r="Z34" i="2" s="1"/>
  <c r="AA34" i="2" s="1"/>
  <c r="V35" i="2" a="1"/>
  <c r="V35" i="2" s="1"/>
  <c r="W35" i="2" a="1"/>
  <c r="W35" i="2" s="1"/>
  <c r="X35" i="2" a="1"/>
  <c r="X35" i="2" s="1"/>
  <c r="Y35" i="2" a="1"/>
  <c r="Y35" i="2" s="1"/>
  <c r="Z35" i="2" a="1"/>
  <c r="Z35" i="2" s="1"/>
  <c r="AA35" i="2" s="1"/>
  <c r="V36" i="2" a="1"/>
  <c r="V36" i="2" s="1"/>
  <c r="W36" i="2" a="1"/>
  <c r="W36" i="2" s="1"/>
  <c r="X36" i="2" a="1"/>
  <c r="X36" i="2" s="1"/>
  <c r="Y36" i="2" a="1"/>
  <c r="Y36" i="2" s="1"/>
  <c r="Z36" i="2" a="1"/>
  <c r="Z36" i="2" s="1"/>
  <c r="AA36" i="2" s="1"/>
  <c r="V37" i="2" a="1"/>
  <c r="V37" i="2" s="1"/>
  <c r="W37" i="2" a="1"/>
  <c r="W37" i="2" s="1"/>
  <c r="X37" i="2" a="1"/>
  <c r="X37" i="2" s="1"/>
  <c r="Y37" i="2" a="1"/>
  <c r="Y37" i="2" s="1"/>
  <c r="Z37" i="2" a="1"/>
  <c r="Z37" i="2" s="1"/>
  <c r="AA37" i="2" s="1"/>
  <c r="V38" i="2" a="1"/>
  <c r="V38" i="2" s="1"/>
  <c r="W38" i="2" a="1"/>
  <c r="W38" i="2" s="1"/>
  <c r="X38" i="2" a="1"/>
  <c r="X38" i="2" s="1"/>
  <c r="Y38" i="2" a="1"/>
  <c r="Y38" i="2" s="1"/>
  <c r="Z38" i="2" a="1"/>
  <c r="Z38" i="2" s="1"/>
  <c r="AA38" i="2" s="1"/>
  <c r="V39" i="2" a="1"/>
  <c r="V39" i="2" s="1"/>
  <c r="W39" i="2" a="1"/>
  <c r="W39" i="2" s="1"/>
  <c r="X39" i="2" a="1"/>
  <c r="X39" i="2" s="1"/>
  <c r="Y39" i="2" a="1"/>
  <c r="Y39" i="2" s="1"/>
  <c r="Z39" i="2" a="1"/>
  <c r="Z39" i="2" s="1"/>
  <c r="AA39" i="2" s="1"/>
  <c r="V40" i="2" a="1"/>
  <c r="V40" i="2" s="1"/>
  <c r="W40" i="2" a="1"/>
  <c r="W40" i="2" s="1"/>
  <c r="X40" i="2" a="1"/>
  <c r="X40" i="2" s="1"/>
  <c r="Y40" i="2" a="1"/>
  <c r="Y40" i="2" s="1"/>
  <c r="Z40" i="2" a="1"/>
  <c r="Z40" i="2" s="1"/>
  <c r="AA40" i="2" s="1"/>
  <c r="V41" i="2" a="1"/>
  <c r="V41" i="2" s="1"/>
  <c r="W41" i="2" a="1"/>
  <c r="W41" i="2" s="1"/>
  <c r="X41" i="2" a="1"/>
  <c r="X41" i="2" s="1"/>
  <c r="Y41" i="2" a="1"/>
  <c r="Y41" i="2" s="1"/>
  <c r="Z41" i="2" a="1"/>
  <c r="Z41" i="2" s="1"/>
  <c r="V42" i="2" a="1"/>
  <c r="V42" i="2" s="1"/>
  <c r="W42" i="2" a="1"/>
  <c r="W42" i="2" s="1"/>
  <c r="X42" i="2" a="1"/>
  <c r="X42" i="2" s="1"/>
  <c r="Y42" i="2" a="1"/>
  <c r="Y42" i="2" s="1"/>
  <c r="Z42" i="2" a="1"/>
  <c r="Z42" i="2" s="1"/>
  <c r="V43" i="2" a="1"/>
  <c r="V43" i="2" s="1"/>
  <c r="W43" i="2" a="1"/>
  <c r="W43" i="2" s="1"/>
  <c r="X43" i="2" a="1"/>
  <c r="X43" i="2" s="1"/>
  <c r="Y43" i="2" a="1"/>
  <c r="Y43" i="2" s="1"/>
  <c r="Z43" i="2" a="1"/>
  <c r="Z43" i="2" s="1"/>
  <c r="V44" i="2" a="1"/>
  <c r="V44" i="2" s="1"/>
  <c r="W44" i="2" a="1"/>
  <c r="W44" i="2" s="1"/>
  <c r="X44" i="2" a="1"/>
  <c r="X44" i="2" s="1"/>
  <c r="Y44" i="2" a="1"/>
  <c r="Y44" i="2" s="1"/>
  <c r="Z44" i="2" a="1"/>
  <c r="Z44" i="2" s="1"/>
  <c r="V45" i="2" a="1"/>
  <c r="V45" i="2" s="1"/>
  <c r="W45" i="2" a="1"/>
  <c r="W45" i="2" s="1"/>
  <c r="X45" i="2" a="1"/>
  <c r="X45" i="2" s="1"/>
  <c r="Y45" i="2" a="1"/>
  <c r="Y45" i="2" s="1"/>
  <c r="Z45" i="2" a="1"/>
  <c r="Z45" i="2" s="1"/>
  <c r="V46" i="2" a="1"/>
  <c r="V46" i="2" s="1"/>
  <c r="W46" i="2" a="1"/>
  <c r="W46" i="2" s="1"/>
  <c r="X46" i="2" a="1"/>
  <c r="X46" i="2" s="1"/>
  <c r="Y46" i="2" a="1"/>
  <c r="Y46" i="2" s="1"/>
  <c r="Z46" i="2" a="1"/>
  <c r="Z46" i="2" s="1"/>
  <c r="V47" i="2" a="1"/>
  <c r="V47" i="2" s="1"/>
  <c r="W47" i="2" a="1"/>
  <c r="W47" i="2" s="1"/>
  <c r="X47" i="2" a="1"/>
  <c r="X47" i="2" s="1"/>
  <c r="Y47" i="2" a="1"/>
  <c r="Y47" i="2" s="1"/>
  <c r="Z47" i="2" a="1"/>
  <c r="Z47" i="2" s="1"/>
  <c r="V48" i="2" a="1"/>
  <c r="V48" i="2" s="1"/>
  <c r="W48" i="2" a="1"/>
  <c r="W48" i="2" s="1"/>
  <c r="X48" i="2" a="1"/>
  <c r="X48" i="2" s="1"/>
  <c r="Y48" i="2" a="1"/>
  <c r="Y48" i="2" s="1"/>
  <c r="Z48" i="2" a="1"/>
  <c r="Z48" i="2" s="1"/>
  <c r="V49" i="2" a="1"/>
  <c r="V49" i="2" s="1"/>
  <c r="W49" i="2" a="1"/>
  <c r="W49" i="2" s="1"/>
  <c r="X49" i="2" a="1"/>
  <c r="X49" i="2" s="1"/>
  <c r="Y49" i="2" a="1"/>
  <c r="Y49" i="2" s="1"/>
  <c r="Z49" i="2" a="1"/>
  <c r="Z49" i="2" s="1"/>
  <c r="V50" i="2" a="1"/>
  <c r="V50" i="2" s="1"/>
  <c r="W50" i="2" a="1"/>
  <c r="W50" i="2" s="1"/>
  <c r="X50" i="2" a="1"/>
  <c r="X50" i="2" s="1"/>
  <c r="Y50" i="2" a="1"/>
  <c r="Y50" i="2" s="1"/>
  <c r="Z50" i="2" a="1"/>
  <c r="Z50" i="2" s="1"/>
  <c r="V51" i="2" a="1"/>
  <c r="V51" i="2" s="1"/>
  <c r="W51" i="2" a="1"/>
  <c r="W51" i="2" s="1"/>
  <c r="X51" i="2" a="1"/>
  <c r="X51" i="2" s="1"/>
  <c r="Y51" i="2" a="1"/>
  <c r="Y51" i="2" s="1"/>
  <c r="Z51" i="2" a="1"/>
  <c r="Z51" i="2" s="1"/>
  <c r="V52" i="2" a="1"/>
  <c r="V52" i="2" s="1"/>
  <c r="W52" i="2" a="1"/>
  <c r="W52" i="2" s="1"/>
  <c r="X52" i="2" a="1"/>
  <c r="X52" i="2" s="1"/>
  <c r="Y52" i="2" a="1"/>
  <c r="Y52" i="2" s="1"/>
  <c r="Z52" i="2" a="1"/>
  <c r="Z52" i="2" s="1"/>
  <c r="V53" i="2" a="1"/>
  <c r="V53" i="2" s="1"/>
  <c r="W53" i="2" a="1"/>
  <c r="W53" i="2" s="1"/>
  <c r="X53" i="2" a="1"/>
  <c r="X53" i="2" s="1"/>
  <c r="Y53" i="2" a="1"/>
  <c r="Y53" i="2" s="1"/>
  <c r="Z53" i="2" a="1"/>
  <c r="Z53" i="2" s="1"/>
  <c r="V54" i="2" a="1"/>
  <c r="V54" i="2" s="1"/>
  <c r="W54" i="2" a="1"/>
  <c r="W54" i="2" s="1"/>
  <c r="X54" i="2" a="1"/>
  <c r="X54" i="2" s="1"/>
  <c r="Y54" i="2" a="1"/>
  <c r="Y54" i="2" s="1"/>
  <c r="Z54" i="2" a="1"/>
  <c r="Z54" i="2" s="1"/>
  <c r="V55" i="2" a="1"/>
  <c r="V55" i="2" s="1"/>
  <c r="W55" i="2" a="1"/>
  <c r="W55" i="2" s="1"/>
  <c r="X55" i="2" a="1"/>
  <c r="X55" i="2" s="1"/>
  <c r="Y55" i="2" a="1"/>
  <c r="Y55" i="2" s="1"/>
  <c r="Z55" i="2" a="1"/>
  <c r="Z55" i="2" s="1"/>
  <c r="V56" i="2" a="1"/>
  <c r="V56" i="2" s="1"/>
  <c r="W56" i="2" a="1"/>
  <c r="W56" i="2" s="1"/>
  <c r="X56" i="2" a="1"/>
  <c r="X56" i="2" s="1"/>
  <c r="Y56" i="2" a="1"/>
  <c r="Y56" i="2" s="1"/>
  <c r="Z56" i="2" a="1"/>
  <c r="Z56" i="2" s="1"/>
  <c r="V57" i="2" a="1"/>
  <c r="V57" i="2" s="1"/>
  <c r="W57" i="2" a="1"/>
  <c r="W57" i="2" s="1"/>
  <c r="X57" i="2" a="1"/>
  <c r="X57" i="2" s="1"/>
  <c r="Y57" i="2" a="1"/>
  <c r="Y57" i="2" s="1"/>
  <c r="Z57" i="2" a="1"/>
  <c r="Z57" i="2" s="1"/>
  <c r="V58" i="2" a="1"/>
  <c r="V58" i="2" s="1"/>
  <c r="W58" i="2" a="1"/>
  <c r="W58" i="2" s="1"/>
  <c r="X58" i="2" a="1"/>
  <c r="X58" i="2" s="1"/>
  <c r="Y58" i="2" a="1"/>
  <c r="Y58" i="2" s="1"/>
  <c r="Z58" i="2" a="1"/>
  <c r="Z58" i="2" s="1"/>
  <c r="V59" i="2" a="1"/>
  <c r="V59" i="2" s="1"/>
  <c r="W59" i="2" a="1"/>
  <c r="W59" i="2" s="1"/>
  <c r="X59" i="2" a="1"/>
  <c r="X59" i="2" s="1"/>
  <c r="Y59" i="2" a="1"/>
  <c r="Y59" i="2" s="1"/>
  <c r="Z59" i="2" a="1"/>
  <c r="Z59" i="2" s="1"/>
  <c r="V60" i="2" a="1"/>
  <c r="V60" i="2" s="1"/>
  <c r="W60" i="2" a="1"/>
  <c r="W60" i="2" s="1"/>
  <c r="X60" i="2" a="1"/>
  <c r="X60" i="2" s="1"/>
  <c r="Y60" i="2" a="1"/>
  <c r="Y60" i="2" s="1"/>
  <c r="Z60" i="2" a="1"/>
  <c r="Z60" i="2" s="1"/>
  <c r="V61" i="2" a="1"/>
  <c r="V61" i="2" s="1"/>
  <c r="W61" i="2" a="1"/>
  <c r="W61" i="2" s="1"/>
  <c r="X61" i="2" a="1"/>
  <c r="X61" i="2" s="1"/>
  <c r="Y61" i="2" a="1"/>
  <c r="Y61" i="2" s="1"/>
  <c r="Z61" i="2" a="1"/>
  <c r="Z61" i="2" s="1"/>
  <c r="V62" i="2" a="1"/>
  <c r="V62" i="2" s="1"/>
  <c r="W62" i="2" a="1"/>
  <c r="W62" i="2" s="1"/>
  <c r="X62" i="2" a="1"/>
  <c r="X62" i="2" s="1"/>
  <c r="Y62" i="2" a="1"/>
  <c r="Y62" i="2" s="1"/>
  <c r="Z62" i="2" a="1"/>
  <c r="Z62" i="2" s="1"/>
  <c r="V63" i="2" a="1"/>
  <c r="V63" i="2" s="1"/>
  <c r="W63" i="2" a="1"/>
  <c r="W63" i="2" s="1"/>
  <c r="X63" i="2" a="1"/>
  <c r="X63" i="2" s="1"/>
  <c r="Y63" i="2" a="1"/>
  <c r="Y63" i="2" s="1"/>
  <c r="Z63" i="2" a="1"/>
  <c r="Z63" i="2" s="1"/>
  <c r="V64" i="2" a="1"/>
  <c r="V64" i="2" s="1"/>
  <c r="W64" i="2" a="1"/>
  <c r="W64" i="2" s="1"/>
  <c r="X64" i="2" a="1"/>
  <c r="X64" i="2" s="1"/>
  <c r="Y64" i="2" a="1"/>
  <c r="Y64" i="2" s="1"/>
  <c r="Z64" i="2" a="1"/>
  <c r="Z64" i="2" s="1"/>
  <c r="V65" i="2" a="1"/>
  <c r="V65" i="2" s="1"/>
  <c r="W65" i="2" a="1"/>
  <c r="W65" i="2" s="1"/>
  <c r="X65" i="2" a="1"/>
  <c r="X65" i="2" s="1"/>
  <c r="Y65" i="2" a="1"/>
  <c r="Y65" i="2" s="1"/>
  <c r="Z65" i="2" a="1"/>
  <c r="Z65" i="2" s="1"/>
  <c r="V66" i="2" a="1"/>
  <c r="V66" i="2" s="1"/>
  <c r="W66" i="2" a="1"/>
  <c r="W66" i="2" s="1"/>
  <c r="X66" i="2" a="1"/>
  <c r="X66" i="2" s="1"/>
  <c r="Y66" i="2" a="1"/>
  <c r="Y66" i="2" s="1"/>
  <c r="Z66" i="2" a="1"/>
  <c r="Z66" i="2" s="1"/>
  <c r="V67" i="2" a="1"/>
  <c r="V67" i="2" s="1"/>
  <c r="W67" i="2" a="1"/>
  <c r="W67" i="2" s="1"/>
  <c r="X67" i="2" a="1"/>
  <c r="X67" i="2" s="1"/>
  <c r="Y67" i="2" a="1"/>
  <c r="Y67" i="2" s="1"/>
  <c r="Z67" i="2" a="1"/>
  <c r="Z67" i="2" s="1"/>
  <c r="V68" i="2" a="1"/>
  <c r="V68" i="2" s="1"/>
  <c r="W68" i="2" a="1"/>
  <c r="W68" i="2" s="1"/>
  <c r="X68" i="2" a="1"/>
  <c r="X68" i="2" s="1"/>
  <c r="Y68" i="2" a="1"/>
  <c r="Y68" i="2" s="1"/>
  <c r="Z68" i="2" a="1"/>
  <c r="Z68" i="2" s="1"/>
  <c r="V69" i="2" a="1"/>
  <c r="V69" i="2" s="1"/>
  <c r="W69" i="2" a="1"/>
  <c r="W69" i="2" s="1"/>
  <c r="X69" i="2" a="1"/>
  <c r="X69" i="2" s="1"/>
  <c r="Y69" i="2" a="1"/>
  <c r="Y69" i="2" s="1"/>
  <c r="Z69" i="2" a="1"/>
  <c r="Z69" i="2" s="1"/>
  <c r="V70" i="2" a="1"/>
  <c r="V70" i="2" s="1"/>
  <c r="W70" i="2" a="1"/>
  <c r="W70" i="2" s="1"/>
  <c r="X70" i="2" a="1"/>
  <c r="X70" i="2" s="1"/>
  <c r="Y70" i="2" a="1"/>
  <c r="Y70" i="2" s="1"/>
  <c r="Z70" i="2" a="1"/>
  <c r="Z70" i="2" s="1"/>
  <c r="V71" i="2" a="1"/>
  <c r="V71" i="2" s="1"/>
  <c r="W71" i="2" a="1"/>
  <c r="W71" i="2" s="1"/>
  <c r="X71" i="2" a="1"/>
  <c r="X71" i="2" s="1"/>
  <c r="Y71" i="2" a="1"/>
  <c r="Y71" i="2" s="1"/>
  <c r="Z71" i="2" a="1"/>
  <c r="Z71" i="2" s="1"/>
  <c r="V72" i="2" a="1"/>
  <c r="V72" i="2" s="1"/>
  <c r="W72" i="2" a="1"/>
  <c r="W72" i="2" s="1"/>
  <c r="X72" i="2" a="1"/>
  <c r="X72" i="2" s="1"/>
  <c r="Y72" i="2" a="1"/>
  <c r="Y72" i="2" s="1"/>
  <c r="Z72" i="2" a="1"/>
  <c r="Z72" i="2" s="1"/>
  <c r="Z3" i="2" a="1"/>
  <c r="Z3" i="2" s="1"/>
  <c r="AA3" i="2" s="1"/>
  <c r="W3" i="2" a="1"/>
  <c r="W3" i="2" s="1"/>
  <c r="X3" i="2" a="1"/>
  <c r="X3" i="2" s="1"/>
  <c r="Y3" i="2" a="1"/>
  <c r="Y3" i="2" s="1"/>
  <c r="AK288" i="1" a="1"/>
  <c r="AK288" i="1" s="1"/>
  <c r="AL288" i="1" a="1"/>
  <c r="AL288" i="1" s="1"/>
  <c r="AM288" i="1" a="1"/>
  <c r="AM288" i="1" s="1"/>
  <c r="AN288" i="1" a="1"/>
  <c r="AN288" i="1" s="1"/>
  <c r="AO288" i="1" a="1"/>
  <c r="AO288" i="1" s="1"/>
  <c r="AK289" i="1" a="1"/>
  <c r="AK289" i="1" s="1"/>
  <c r="AL289" i="1" a="1"/>
  <c r="AL289" i="1" s="1"/>
  <c r="AM289" i="1" a="1"/>
  <c r="AM289" i="1" s="1"/>
  <c r="AN289" i="1" a="1"/>
  <c r="AN289" i="1" s="1"/>
  <c r="AO289" i="1" a="1"/>
  <c r="AO289" i="1" s="1"/>
  <c r="AK290" i="1" a="1"/>
  <c r="AK290" i="1" s="1"/>
  <c r="AL290" i="1" a="1"/>
  <c r="AL290" i="1" s="1"/>
  <c r="AM290" i="1" a="1"/>
  <c r="AM290" i="1" s="1"/>
  <c r="AN290" i="1" a="1"/>
  <c r="AN290" i="1" s="1"/>
  <c r="AO290" i="1" a="1"/>
  <c r="AO290" i="1" s="1"/>
  <c r="AK291" i="1" a="1"/>
  <c r="AK291" i="1" s="1"/>
  <c r="AL291" i="1" a="1"/>
  <c r="AL291" i="1" s="1"/>
  <c r="AM291" i="1" a="1"/>
  <c r="AM291" i="1" s="1"/>
  <c r="AN291" i="1" a="1"/>
  <c r="AN291" i="1" s="1"/>
  <c r="AO291" i="1" a="1"/>
  <c r="AO291" i="1" s="1"/>
  <c r="AK292" i="1" a="1"/>
  <c r="AK292" i="1" s="1"/>
  <c r="AL292" i="1" a="1"/>
  <c r="AL292" i="1" s="1"/>
  <c r="AM292" i="1" a="1"/>
  <c r="AM292" i="1" s="1"/>
  <c r="AN292" i="1" a="1"/>
  <c r="AN292" i="1" s="1"/>
  <c r="AO292" i="1" a="1"/>
  <c r="AO292" i="1" s="1"/>
  <c r="AK293" i="1" a="1"/>
  <c r="AK293" i="1" s="1"/>
  <c r="AL293" i="1" a="1"/>
  <c r="AL293" i="1" s="1"/>
  <c r="AM293" i="1" a="1"/>
  <c r="AM293" i="1" s="1"/>
  <c r="AN293" i="1" a="1"/>
  <c r="AN293" i="1" s="1"/>
  <c r="AO293" i="1" a="1"/>
  <c r="AO293" i="1" s="1"/>
  <c r="AK294" i="1" a="1"/>
  <c r="AK294" i="1" s="1"/>
  <c r="AL294" i="1" a="1"/>
  <c r="AL294" i="1" s="1"/>
  <c r="AM294" i="1" a="1"/>
  <c r="AM294" i="1" s="1"/>
  <c r="AN294" i="1" a="1"/>
  <c r="AN294" i="1" s="1"/>
  <c r="AO294" i="1" a="1"/>
  <c r="AO294" i="1" s="1"/>
  <c r="AK295" i="1" a="1"/>
  <c r="AK295" i="1" s="1"/>
  <c r="AL295" i="1" a="1"/>
  <c r="AL295" i="1" s="1"/>
  <c r="AM295" i="1" a="1"/>
  <c r="AM295" i="1" s="1"/>
  <c r="AN295" i="1" a="1"/>
  <c r="AN295" i="1" s="1"/>
  <c r="AO295" i="1" a="1"/>
  <c r="AO295" i="1" s="1"/>
  <c r="AK296" i="1" a="1"/>
  <c r="AK296" i="1" s="1"/>
  <c r="AL296" i="1" a="1"/>
  <c r="AL296" i="1" s="1"/>
  <c r="AM296" i="1" a="1"/>
  <c r="AM296" i="1" s="1"/>
  <c r="AN296" i="1" a="1"/>
  <c r="AN296" i="1" s="1"/>
  <c r="AO296" i="1" a="1"/>
  <c r="AO296" i="1" s="1"/>
  <c r="AK297" i="1" a="1"/>
  <c r="AK297" i="1" s="1"/>
  <c r="AL297" i="1" a="1"/>
  <c r="AL297" i="1" s="1"/>
  <c r="AM297" i="1" a="1"/>
  <c r="AM297" i="1" s="1"/>
  <c r="AN297" i="1" a="1"/>
  <c r="AN297" i="1" s="1"/>
  <c r="AO297" i="1" a="1"/>
  <c r="AO297" i="1" s="1"/>
  <c r="AK298" i="1" a="1"/>
  <c r="AK298" i="1" s="1"/>
  <c r="AL298" i="1" a="1"/>
  <c r="AL298" i="1" s="1"/>
  <c r="AM298" i="1" a="1"/>
  <c r="AM298" i="1" s="1"/>
  <c r="AN298" i="1" a="1"/>
  <c r="AN298" i="1" s="1"/>
  <c r="AO298" i="1" a="1"/>
  <c r="AO298" i="1" s="1"/>
  <c r="AK299" i="1" a="1"/>
  <c r="AK299" i="1" s="1"/>
  <c r="AL299" i="1" a="1"/>
  <c r="AL299" i="1" s="1"/>
  <c r="AM299" i="1" a="1"/>
  <c r="AM299" i="1" s="1"/>
  <c r="AN299" i="1" a="1"/>
  <c r="AN299" i="1" s="1"/>
  <c r="AO299" i="1" a="1"/>
  <c r="AO299" i="1" s="1"/>
  <c r="AK300" i="1" a="1"/>
  <c r="AK300" i="1" s="1"/>
  <c r="AL300" i="1" a="1"/>
  <c r="AL300" i="1" s="1"/>
  <c r="AM300" i="1" a="1"/>
  <c r="AM300" i="1" s="1"/>
  <c r="AN300" i="1" a="1"/>
  <c r="AN300" i="1" s="1"/>
  <c r="AO300" i="1" a="1"/>
  <c r="AO300" i="1" s="1"/>
  <c r="AK301" i="1" a="1"/>
  <c r="AK301" i="1" s="1"/>
  <c r="AL301" i="1" a="1"/>
  <c r="AL301" i="1" s="1"/>
  <c r="AM301" i="1" a="1"/>
  <c r="AM301" i="1" s="1"/>
  <c r="AN301" i="1" a="1"/>
  <c r="AN301" i="1" s="1"/>
  <c r="AO301" i="1" a="1"/>
  <c r="AO301" i="1" s="1"/>
  <c r="AK302" i="1" a="1"/>
  <c r="AK302" i="1" s="1"/>
  <c r="AL302" i="1" a="1"/>
  <c r="AL302" i="1" s="1"/>
  <c r="AM302" i="1" a="1"/>
  <c r="AM302" i="1" s="1"/>
  <c r="AN302" i="1" a="1"/>
  <c r="AN302" i="1" s="1"/>
  <c r="AO302" i="1" a="1"/>
  <c r="AO302" i="1" s="1"/>
  <c r="AK303" i="1" a="1"/>
  <c r="AK303" i="1" s="1"/>
  <c r="AL303" i="1" a="1"/>
  <c r="AL303" i="1" s="1"/>
  <c r="AM303" i="1" a="1"/>
  <c r="AM303" i="1" s="1"/>
  <c r="AN303" i="1" a="1"/>
  <c r="AN303" i="1" s="1"/>
  <c r="AO303" i="1" a="1"/>
  <c r="AO303" i="1" s="1"/>
  <c r="AK304" i="1" a="1"/>
  <c r="AK304" i="1" s="1"/>
  <c r="AL304" i="1" a="1"/>
  <c r="AL304" i="1" s="1"/>
  <c r="AM304" i="1" a="1"/>
  <c r="AM304" i="1" s="1"/>
  <c r="AN304" i="1" a="1"/>
  <c r="AN304" i="1" s="1"/>
  <c r="AO304" i="1" a="1"/>
  <c r="AO304" i="1" s="1"/>
  <c r="AK305" i="1" a="1"/>
  <c r="AK305" i="1" s="1"/>
  <c r="AL305" i="1" a="1"/>
  <c r="AL305" i="1" s="1"/>
  <c r="AM305" i="1" a="1"/>
  <c r="AM305" i="1" s="1"/>
  <c r="AN305" i="1" a="1"/>
  <c r="AN305" i="1" s="1"/>
  <c r="AO305" i="1" a="1"/>
  <c r="AO305" i="1" s="1"/>
  <c r="AK306" i="1" a="1"/>
  <c r="AK306" i="1" s="1"/>
  <c r="AL306" i="1" a="1"/>
  <c r="AL306" i="1" s="1"/>
  <c r="AM306" i="1" a="1"/>
  <c r="AM306" i="1" s="1"/>
  <c r="AN306" i="1" a="1"/>
  <c r="AN306" i="1" s="1"/>
  <c r="AO306" i="1" a="1"/>
  <c r="AO306" i="1" s="1"/>
  <c r="AK307" i="1" a="1"/>
  <c r="AK307" i="1" s="1"/>
  <c r="AL307" i="1" a="1"/>
  <c r="AL307" i="1" s="1"/>
  <c r="AM307" i="1" a="1"/>
  <c r="AM307" i="1" s="1"/>
  <c r="AN307" i="1" a="1"/>
  <c r="AN307" i="1" s="1"/>
  <c r="AO307" i="1" a="1"/>
  <c r="AO307" i="1" s="1"/>
  <c r="AK308" i="1" a="1"/>
  <c r="AK308" i="1" s="1"/>
  <c r="AL308" i="1" a="1"/>
  <c r="AL308" i="1" s="1"/>
  <c r="AM308" i="1" a="1"/>
  <c r="AM308" i="1" s="1"/>
  <c r="AN308" i="1" a="1"/>
  <c r="AN308" i="1" s="1"/>
  <c r="AO308" i="1" a="1"/>
  <c r="AO308" i="1" s="1"/>
  <c r="AK309" i="1" a="1"/>
  <c r="AK309" i="1" s="1"/>
  <c r="AL309" i="1" a="1"/>
  <c r="AL309" i="1" s="1"/>
  <c r="AM309" i="1" a="1"/>
  <c r="AM309" i="1" s="1"/>
  <c r="AN309" i="1" a="1"/>
  <c r="AN309" i="1" s="1"/>
  <c r="AO309" i="1" a="1"/>
  <c r="AO309" i="1" s="1"/>
  <c r="AK310" i="1" a="1"/>
  <c r="AK310" i="1" s="1"/>
  <c r="AL310" i="1" a="1"/>
  <c r="AL310" i="1" s="1"/>
  <c r="AM310" i="1" a="1"/>
  <c r="AM310" i="1" s="1"/>
  <c r="AN310" i="1" a="1"/>
  <c r="AN310" i="1" s="1"/>
  <c r="AO310" i="1" a="1"/>
  <c r="AO310" i="1" s="1"/>
  <c r="AK311" i="1" a="1"/>
  <c r="AK311" i="1" s="1"/>
  <c r="AL311" i="1" a="1"/>
  <c r="AL311" i="1" s="1"/>
  <c r="AM311" i="1" a="1"/>
  <c r="AM311" i="1" s="1"/>
  <c r="AN311" i="1" a="1"/>
  <c r="AN311" i="1" s="1"/>
  <c r="AO311" i="1" a="1"/>
  <c r="AO311" i="1" s="1"/>
  <c r="AK312" i="1" a="1"/>
  <c r="AK312" i="1" s="1"/>
  <c r="AL312" i="1" a="1"/>
  <c r="AL312" i="1" s="1"/>
  <c r="AM312" i="1" a="1"/>
  <c r="AM312" i="1" s="1"/>
  <c r="AN312" i="1" a="1"/>
  <c r="AN312" i="1" s="1"/>
  <c r="AO312" i="1" a="1"/>
  <c r="AO312" i="1" s="1"/>
  <c r="AK313" i="1" a="1"/>
  <c r="AK313" i="1" s="1"/>
  <c r="AL313" i="1" a="1"/>
  <c r="AL313" i="1" s="1"/>
  <c r="AM313" i="1" a="1"/>
  <c r="AM313" i="1" s="1"/>
  <c r="AN313" i="1" a="1"/>
  <c r="AN313" i="1" s="1"/>
  <c r="AO313" i="1" a="1"/>
  <c r="AO313" i="1" s="1"/>
  <c r="AK314" i="1" a="1"/>
  <c r="AK314" i="1" s="1"/>
  <c r="AL314" i="1" a="1"/>
  <c r="AL314" i="1" s="1"/>
  <c r="AM314" i="1" a="1"/>
  <c r="AM314" i="1" s="1"/>
  <c r="AN314" i="1" a="1"/>
  <c r="AN314" i="1" s="1"/>
  <c r="AO314" i="1" a="1"/>
  <c r="AO314" i="1" s="1"/>
  <c r="AK315" i="1" a="1"/>
  <c r="AK315" i="1" s="1"/>
  <c r="AL315" i="1" a="1"/>
  <c r="AL315" i="1" s="1"/>
  <c r="AM315" i="1" a="1"/>
  <c r="AM315" i="1" s="1"/>
  <c r="AN315" i="1" a="1"/>
  <c r="AN315" i="1" s="1"/>
  <c r="AO315" i="1" a="1"/>
  <c r="AO315" i="1" s="1"/>
  <c r="AK316" i="1" a="1"/>
  <c r="AK316" i="1" s="1"/>
  <c r="AL316" i="1" a="1"/>
  <c r="AL316" i="1" s="1"/>
  <c r="AM316" i="1" a="1"/>
  <c r="AM316" i="1" s="1"/>
  <c r="AN316" i="1" a="1"/>
  <c r="AN316" i="1" s="1"/>
  <c r="AO316" i="1" a="1"/>
  <c r="AO316" i="1" s="1"/>
  <c r="AK317" i="1" a="1"/>
  <c r="AK317" i="1" s="1"/>
  <c r="AL317" i="1" a="1"/>
  <c r="AL317" i="1" s="1"/>
  <c r="AM317" i="1" a="1"/>
  <c r="AM317" i="1" s="1"/>
  <c r="AN317" i="1" a="1"/>
  <c r="AN317" i="1" s="1"/>
  <c r="AO317" i="1" a="1"/>
  <c r="AO317" i="1" s="1"/>
  <c r="AK318" i="1" a="1"/>
  <c r="AK318" i="1" s="1"/>
  <c r="AL318" i="1" a="1"/>
  <c r="AL318" i="1" s="1"/>
  <c r="AM318" i="1" a="1"/>
  <c r="AM318" i="1" s="1"/>
  <c r="AN318" i="1" a="1"/>
  <c r="AN318" i="1" s="1"/>
  <c r="AO318" i="1" a="1"/>
  <c r="AO318" i="1" s="1"/>
  <c r="AK319" i="1" a="1"/>
  <c r="AK319" i="1" s="1"/>
  <c r="AL319" i="1" a="1"/>
  <c r="AL319" i="1" s="1"/>
  <c r="AM319" i="1" a="1"/>
  <c r="AM319" i="1" s="1"/>
  <c r="AN319" i="1" a="1"/>
  <c r="AN319" i="1" s="1"/>
  <c r="AO319" i="1" a="1"/>
  <c r="AO319" i="1" s="1"/>
  <c r="AK320" i="1" a="1"/>
  <c r="AK320" i="1" s="1"/>
  <c r="AL320" i="1" a="1"/>
  <c r="AL320" i="1" s="1"/>
  <c r="AM320" i="1" a="1"/>
  <c r="AM320" i="1" s="1"/>
  <c r="AN320" i="1" a="1"/>
  <c r="AN320" i="1" s="1"/>
  <c r="AO320" i="1" a="1"/>
  <c r="AO320" i="1" s="1"/>
  <c r="AK321" i="1" a="1"/>
  <c r="AK321" i="1" s="1"/>
  <c r="AL321" i="1" a="1"/>
  <c r="AL321" i="1" s="1"/>
  <c r="AM321" i="1" a="1"/>
  <c r="AM321" i="1" s="1"/>
  <c r="AN321" i="1" a="1"/>
  <c r="AN321" i="1" s="1"/>
  <c r="AO321" i="1" a="1"/>
  <c r="AO321" i="1" s="1"/>
  <c r="AK322" i="1" a="1"/>
  <c r="AK322" i="1" s="1"/>
  <c r="AL322" i="1" a="1"/>
  <c r="AL322" i="1" s="1"/>
  <c r="AM322" i="1" a="1"/>
  <c r="AM322" i="1" s="1"/>
  <c r="AN322" i="1" a="1"/>
  <c r="AN322" i="1" s="1"/>
  <c r="AO322" i="1" a="1"/>
  <c r="AO322" i="1" s="1"/>
  <c r="AK323" i="1" a="1"/>
  <c r="AK323" i="1" s="1"/>
  <c r="AL323" i="1" a="1"/>
  <c r="AL323" i="1" s="1"/>
  <c r="AM323" i="1" a="1"/>
  <c r="AM323" i="1" s="1"/>
  <c r="AN323" i="1" a="1"/>
  <c r="AN323" i="1" s="1"/>
  <c r="AO323" i="1" a="1"/>
  <c r="AO323" i="1" s="1"/>
  <c r="AK324" i="1" a="1"/>
  <c r="AK324" i="1" s="1"/>
  <c r="AL324" i="1" a="1"/>
  <c r="AL324" i="1" s="1"/>
  <c r="AM324" i="1" a="1"/>
  <c r="AM324" i="1" s="1"/>
  <c r="AN324" i="1" a="1"/>
  <c r="AN324" i="1" s="1"/>
  <c r="AO324" i="1" a="1"/>
  <c r="AO324" i="1" s="1"/>
  <c r="AK325" i="1" a="1"/>
  <c r="AK325" i="1" s="1"/>
  <c r="AL325" i="1" a="1"/>
  <c r="AL325" i="1" s="1"/>
  <c r="AM325" i="1" a="1"/>
  <c r="AM325" i="1" s="1"/>
  <c r="AN325" i="1" a="1"/>
  <c r="AN325" i="1" s="1"/>
  <c r="AO325" i="1" a="1"/>
  <c r="AO325" i="1" s="1"/>
  <c r="AK326" i="1" a="1"/>
  <c r="AK326" i="1" s="1"/>
  <c r="AL326" i="1" a="1"/>
  <c r="AL326" i="1" s="1"/>
  <c r="AM326" i="1" a="1"/>
  <c r="AM326" i="1" s="1"/>
  <c r="AN326" i="1" a="1"/>
  <c r="AN326" i="1" s="1"/>
  <c r="AO326" i="1" a="1"/>
  <c r="AO326" i="1" s="1"/>
  <c r="AK327" i="1" a="1"/>
  <c r="AK327" i="1" s="1"/>
  <c r="AL327" i="1" a="1"/>
  <c r="AL327" i="1" s="1"/>
  <c r="AM327" i="1" a="1"/>
  <c r="AM327" i="1" s="1"/>
  <c r="AN327" i="1" a="1"/>
  <c r="AN327" i="1" s="1"/>
  <c r="AO327" i="1" a="1"/>
  <c r="AO327" i="1" s="1"/>
  <c r="AK328" i="1" a="1"/>
  <c r="AK328" i="1" s="1"/>
  <c r="AL328" i="1" a="1"/>
  <c r="AL328" i="1" s="1"/>
  <c r="AM328" i="1" a="1"/>
  <c r="AM328" i="1" s="1"/>
  <c r="AN328" i="1" a="1"/>
  <c r="AN328" i="1" s="1"/>
  <c r="AO328" i="1" a="1"/>
  <c r="AO328" i="1" s="1"/>
  <c r="AK329" i="1" a="1"/>
  <c r="AK329" i="1" s="1"/>
  <c r="AL329" i="1" a="1"/>
  <c r="AL329" i="1" s="1"/>
  <c r="AM329" i="1" a="1"/>
  <c r="AM329" i="1" s="1"/>
  <c r="AN329" i="1" a="1"/>
  <c r="AN329" i="1" s="1"/>
  <c r="AO329" i="1" a="1"/>
  <c r="AO329" i="1" s="1"/>
  <c r="AK330" i="1" a="1"/>
  <c r="AK330" i="1" s="1"/>
  <c r="AL330" i="1" a="1"/>
  <c r="AL330" i="1" s="1"/>
  <c r="AM330" i="1" a="1"/>
  <c r="AM330" i="1" s="1"/>
  <c r="AN330" i="1" a="1"/>
  <c r="AN330" i="1" s="1"/>
  <c r="AO330" i="1" a="1"/>
  <c r="AO330" i="1" s="1"/>
  <c r="AK331" i="1" a="1"/>
  <c r="AK331" i="1" s="1"/>
  <c r="AL331" i="1" a="1"/>
  <c r="AL331" i="1" s="1"/>
  <c r="AM331" i="1" a="1"/>
  <c r="AM331" i="1" s="1"/>
  <c r="AN331" i="1" a="1"/>
  <c r="AN331" i="1" s="1"/>
  <c r="AO331" i="1" a="1"/>
  <c r="AO331" i="1" s="1"/>
  <c r="AK332" i="1" a="1"/>
  <c r="AK332" i="1" s="1"/>
  <c r="AL332" i="1" a="1"/>
  <c r="AL332" i="1" s="1"/>
  <c r="AM332" i="1" a="1"/>
  <c r="AM332" i="1" s="1"/>
  <c r="AN332" i="1" a="1"/>
  <c r="AN332" i="1" s="1"/>
  <c r="AO332" i="1" a="1"/>
  <c r="AO332" i="1" s="1"/>
  <c r="AK333" i="1" a="1"/>
  <c r="AK333" i="1" s="1"/>
  <c r="AL333" i="1" a="1"/>
  <c r="AL333" i="1" s="1"/>
  <c r="AM333" i="1" a="1"/>
  <c r="AM333" i="1" s="1"/>
  <c r="AN333" i="1" a="1"/>
  <c r="AN333" i="1" s="1"/>
  <c r="AO333" i="1" a="1"/>
  <c r="AO333" i="1" s="1"/>
  <c r="AK334" i="1" a="1"/>
  <c r="AK334" i="1" s="1"/>
  <c r="AL334" i="1" a="1"/>
  <c r="AL334" i="1" s="1"/>
  <c r="AM334" i="1" a="1"/>
  <c r="AM334" i="1" s="1"/>
  <c r="AN334" i="1" a="1"/>
  <c r="AN334" i="1" s="1"/>
  <c r="AO334" i="1" a="1"/>
  <c r="AO334" i="1" s="1"/>
  <c r="AK335" i="1" a="1"/>
  <c r="AK335" i="1" s="1"/>
  <c r="AL335" i="1" a="1"/>
  <c r="AL335" i="1" s="1"/>
  <c r="AM335" i="1" a="1"/>
  <c r="AM335" i="1" s="1"/>
  <c r="AN335" i="1" a="1"/>
  <c r="AN335" i="1" s="1"/>
  <c r="AO335" i="1" a="1"/>
  <c r="AO335" i="1" s="1"/>
  <c r="AK336" i="1" a="1"/>
  <c r="AK336" i="1" s="1"/>
  <c r="AL336" i="1" a="1"/>
  <c r="AL336" i="1" s="1"/>
  <c r="AM336" i="1" a="1"/>
  <c r="AM336" i="1" s="1"/>
  <c r="AN336" i="1" a="1"/>
  <c r="AN336" i="1" s="1"/>
  <c r="AO336" i="1" a="1"/>
  <c r="AO336" i="1" s="1"/>
  <c r="AK337" i="1" a="1"/>
  <c r="AK337" i="1" s="1"/>
  <c r="AL337" i="1" a="1"/>
  <c r="AL337" i="1" s="1"/>
  <c r="AM337" i="1" a="1"/>
  <c r="AM337" i="1" s="1"/>
  <c r="AN337" i="1" a="1"/>
  <c r="AN337" i="1" s="1"/>
  <c r="AO337" i="1" a="1"/>
  <c r="AO337" i="1" s="1"/>
  <c r="AK338" i="1" a="1"/>
  <c r="AK338" i="1" s="1"/>
  <c r="AL338" i="1" a="1"/>
  <c r="AL338" i="1" s="1"/>
  <c r="AM338" i="1" a="1"/>
  <c r="AM338" i="1" s="1"/>
  <c r="AN338" i="1" a="1"/>
  <c r="AN338" i="1" s="1"/>
  <c r="AO338" i="1" a="1"/>
  <c r="AO338" i="1" s="1"/>
  <c r="AK339" i="1" a="1"/>
  <c r="AK339" i="1" s="1"/>
  <c r="AL339" i="1" a="1"/>
  <c r="AL339" i="1" s="1"/>
  <c r="AM339" i="1" a="1"/>
  <c r="AM339" i="1" s="1"/>
  <c r="AN339" i="1" a="1"/>
  <c r="AN339" i="1" s="1"/>
  <c r="AO339" i="1" a="1"/>
  <c r="AO339" i="1" s="1"/>
  <c r="AK340" i="1" a="1"/>
  <c r="AK340" i="1" s="1"/>
  <c r="AL340" i="1" a="1"/>
  <c r="AL340" i="1" s="1"/>
  <c r="AM340" i="1" a="1"/>
  <c r="AM340" i="1" s="1"/>
  <c r="AN340" i="1" a="1"/>
  <c r="AN340" i="1" s="1"/>
  <c r="AO340" i="1" a="1"/>
  <c r="AO340" i="1" s="1"/>
  <c r="AK341" i="1" a="1"/>
  <c r="AK341" i="1" s="1"/>
  <c r="AL341" i="1" a="1"/>
  <c r="AL341" i="1" s="1"/>
  <c r="AM341" i="1" a="1"/>
  <c r="AM341" i="1" s="1"/>
  <c r="AN341" i="1" a="1"/>
  <c r="AN341" i="1" s="1"/>
  <c r="AO341" i="1" a="1"/>
  <c r="AO341" i="1" s="1"/>
  <c r="AK342" i="1" a="1"/>
  <c r="AK342" i="1" s="1"/>
  <c r="AL342" i="1" a="1"/>
  <c r="AL342" i="1" s="1"/>
  <c r="AM342" i="1" a="1"/>
  <c r="AM342" i="1" s="1"/>
  <c r="AN342" i="1" a="1"/>
  <c r="AN342" i="1" s="1"/>
  <c r="AO342" i="1" a="1"/>
  <c r="AO342" i="1" s="1"/>
  <c r="AK343" i="1" a="1"/>
  <c r="AK343" i="1" s="1"/>
  <c r="AL343" i="1" a="1"/>
  <c r="AL343" i="1" s="1"/>
  <c r="AM343" i="1" a="1"/>
  <c r="AM343" i="1" s="1"/>
  <c r="AN343" i="1" a="1"/>
  <c r="AN343" i="1" s="1"/>
  <c r="AO343" i="1" a="1"/>
  <c r="AO343" i="1" s="1"/>
  <c r="AK344" i="1" a="1"/>
  <c r="AK344" i="1" s="1"/>
  <c r="AL344" i="1" a="1"/>
  <c r="AL344" i="1" s="1"/>
  <c r="AM344" i="1" a="1"/>
  <c r="AM344" i="1" s="1"/>
  <c r="AN344" i="1" a="1"/>
  <c r="AN344" i="1" s="1"/>
  <c r="AO344" i="1" a="1"/>
  <c r="AO344" i="1" s="1"/>
  <c r="AK345" i="1" a="1"/>
  <c r="AK345" i="1" s="1"/>
  <c r="AL345" i="1" a="1"/>
  <c r="AL345" i="1" s="1"/>
  <c r="AM345" i="1" a="1"/>
  <c r="AM345" i="1" s="1"/>
  <c r="AN345" i="1" a="1"/>
  <c r="AN345" i="1" s="1"/>
  <c r="AO345" i="1" a="1"/>
  <c r="AO345" i="1" s="1"/>
  <c r="AK346" i="1" a="1"/>
  <c r="AK346" i="1" s="1"/>
  <c r="AL346" i="1" a="1"/>
  <c r="AL346" i="1" s="1"/>
  <c r="AM346" i="1" a="1"/>
  <c r="AM346" i="1" s="1"/>
  <c r="AN346" i="1" a="1"/>
  <c r="AN346" i="1" s="1"/>
  <c r="AO346" i="1" a="1"/>
  <c r="AO346" i="1" s="1"/>
  <c r="AK347" i="1" a="1"/>
  <c r="AK347" i="1" s="1"/>
  <c r="AL347" i="1" a="1"/>
  <c r="AL347" i="1" s="1"/>
  <c r="AM347" i="1" a="1"/>
  <c r="AM347" i="1" s="1"/>
  <c r="AN347" i="1" a="1"/>
  <c r="AN347" i="1" s="1"/>
  <c r="AO347" i="1" a="1"/>
  <c r="AO347" i="1" s="1"/>
  <c r="AK348" i="1" a="1"/>
  <c r="AK348" i="1" s="1"/>
  <c r="AL348" i="1" a="1"/>
  <c r="AL348" i="1" s="1"/>
  <c r="AM348" i="1" a="1"/>
  <c r="AM348" i="1" s="1"/>
  <c r="AN348" i="1" a="1"/>
  <c r="AN348" i="1" s="1"/>
  <c r="AO348" i="1" a="1"/>
  <c r="AO348" i="1" s="1"/>
  <c r="AK349" i="1" a="1"/>
  <c r="AK349" i="1" s="1"/>
  <c r="AL349" i="1" a="1"/>
  <c r="AL349" i="1" s="1"/>
  <c r="AM349" i="1" a="1"/>
  <c r="AM349" i="1" s="1"/>
  <c r="AN349" i="1" a="1"/>
  <c r="AN349" i="1" s="1"/>
  <c r="AO349" i="1" a="1"/>
  <c r="AO349" i="1" s="1"/>
  <c r="AK350" i="1" a="1"/>
  <c r="AK350" i="1" s="1"/>
  <c r="AL350" i="1" a="1"/>
  <c r="AL350" i="1" s="1"/>
  <c r="AM350" i="1" a="1"/>
  <c r="AM350" i="1" s="1"/>
  <c r="AN350" i="1" a="1"/>
  <c r="AN350" i="1" s="1"/>
  <c r="AO350" i="1" a="1"/>
  <c r="AO350" i="1" s="1"/>
  <c r="AK351" i="1" a="1"/>
  <c r="AK351" i="1" s="1"/>
  <c r="AL351" i="1" a="1"/>
  <c r="AL351" i="1" s="1"/>
  <c r="AM351" i="1" a="1"/>
  <c r="AM351" i="1" s="1"/>
  <c r="AN351" i="1" a="1"/>
  <c r="AN351" i="1" s="1"/>
  <c r="AO351" i="1" a="1"/>
  <c r="AO351" i="1" s="1"/>
  <c r="AK352" i="1" a="1"/>
  <c r="AK352" i="1" s="1"/>
  <c r="AL352" i="1" a="1"/>
  <c r="AL352" i="1" s="1"/>
  <c r="AM352" i="1" a="1"/>
  <c r="AM352" i="1" s="1"/>
  <c r="AN352" i="1" a="1"/>
  <c r="AN352" i="1" s="1"/>
  <c r="AO352" i="1" a="1"/>
  <c r="AO352" i="1" s="1"/>
  <c r="AK353" i="1" a="1"/>
  <c r="AK353" i="1" s="1"/>
  <c r="AL353" i="1" a="1"/>
  <c r="AL353" i="1" s="1"/>
  <c r="AM353" i="1" a="1"/>
  <c r="AM353" i="1" s="1"/>
  <c r="AN353" i="1" a="1"/>
  <c r="AN353" i="1" s="1"/>
  <c r="AO353" i="1" a="1"/>
  <c r="AO353" i="1" s="1"/>
  <c r="AK354" i="1" a="1"/>
  <c r="AK354" i="1" s="1"/>
  <c r="AL354" i="1" a="1"/>
  <c r="AL354" i="1" s="1"/>
  <c r="AM354" i="1" a="1"/>
  <c r="AM354" i="1" s="1"/>
  <c r="AN354" i="1" a="1"/>
  <c r="AN354" i="1" s="1"/>
  <c r="AO354" i="1" a="1"/>
  <c r="AO354" i="1" s="1"/>
  <c r="AK355" i="1" a="1"/>
  <c r="AK355" i="1" s="1"/>
  <c r="AL355" i="1" a="1"/>
  <c r="AL355" i="1" s="1"/>
  <c r="AM355" i="1" a="1"/>
  <c r="AM355" i="1" s="1"/>
  <c r="AN355" i="1" a="1"/>
  <c r="AN355" i="1" s="1"/>
  <c r="AO355" i="1" a="1"/>
  <c r="AO355" i="1" s="1"/>
  <c r="AK356" i="1" a="1"/>
  <c r="AK356" i="1" s="1"/>
  <c r="AL356" i="1" a="1"/>
  <c r="AL356" i="1" s="1"/>
  <c r="AM356" i="1" a="1"/>
  <c r="AM356" i="1" s="1"/>
  <c r="AN356" i="1" a="1"/>
  <c r="AN356" i="1" s="1"/>
  <c r="AO356" i="1" a="1"/>
  <c r="AO356" i="1" s="1"/>
  <c r="AK357" i="1" a="1"/>
  <c r="AK357" i="1" s="1"/>
  <c r="AL357" i="1" a="1"/>
  <c r="AL357" i="1" s="1"/>
  <c r="AM357" i="1" a="1"/>
  <c r="AM357" i="1" s="1"/>
  <c r="AN357" i="1" a="1"/>
  <c r="AN357" i="1" s="1"/>
  <c r="AO357" i="1" a="1"/>
  <c r="AO357" i="1" s="1"/>
  <c r="AK358" i="1" a="1"/>
  <c r="AK358" i="1" s="1"/>
  <c r="AL358" i="1" a="1"/>
  <c r="AL358" i="1" s="1"/>
  <c r="AM358" i="1" a="1"/>
  <c r="AM358" i="1" s="1"/>
  <c r="AN358" i="1" a="1"/>
  <c r="AN358" i="1" s="1"/>
  <c r="AO358" i="1" a="1"/>
  <c r="AO358" i="1" s="1"/>
  <c r="AK359" i="1" a="1"/>
  <c r="AK359" i="1" s="1"/>
  <c r="AL359" i="1" a="1"/>
  <c r="AL359" i="1" s="1"/>
  <c r="AM359" i="1" a="1"/>
  <c r="AM359" i="1" s="1"/>
  <c r="AN359" i="1" a="1"/>
  <c r="AN359" i="1" s="1"/>
  <c r="AO359" i="1" a="1"/>
  <c r="AO359" i="1" s="1"/>
  <c r="AK360" i="1" a="1"/>
  <c r="AK360" i="1" s="1"/>
  <c r="AL360" i="1" a="1"/>
  <c r="AL360" i="1" s="1"/>
  <c r="AM360" i="1" a="1"/>
  <c r="AM360" i="1" s="1"/>
  <c r="AN360" i="1" a="1"/>
  <c r="AN360" i="1" s="1"/>
  <c r="AO360" i="1" a="1"/>
  <c r="AO360" i="1" s="1"/>
  <c r="AK361" i="1" a="1"/>
  <c r="AK361" i="1" s="1"/>
  <c r="AL361" i="1" a="1"/>
  <c r="AL361" i="1" s="1"/>
  <c r="AM361" i="1" a="1"/>
  <c r="AM361" i="1" s="1"/>
  <c r="AN361" i="1" a="1"/>
  <c r="AN361" i="1" s="1"/>
  <c r="AO361" i="1" a="1"/>
  <c r="AO361" i="1" s="1"/>
  <c r="AK362" i="1" a="1"/>
  <c r="AK362" i="1" s="1"/>
  <c r="AL362" i="1" a="1"/>
  <c r="AL362" i="1" s="1"/>
  <c r="AM362" i="1" a="1"/>
  <c r="AM362" i="1" s="1"/>
  <c r="AN362" i="1" a="1"/>
  <c r="AN362" i="1" s="1"/>
  <c r="AO362" i="1" a="1"/>
  <c r="AO362" i="1" s="1"/>
  <c r="AK363" i="1" a="1"/>
  <c r="AK363" i="1" s="1"/>
  <c r="AL363" i="1" a="1"/>
  <c r="AL363" i="1" s="1"/>
  <c r="AM363" i="1" a="1"/>
  <c r="AM363" i="1" s="1"/>
  <c r="AN363" i="1" a="1"/>
  <c r="AN363" i="1" s="1"/>
  <c r="AO363" i="1" a="1"/>
  <c r="AO363" i="1" s="1"/>
  <c r="AK364" i="1" a="1"/>
  <c r="AK364" i="1" s="1"/>
  <c r="AL364" i="1" a="1"/>
  <c r="AL364" i="1" s="1"/>
  <c r="AM364" i="1" a="1"/>
  <c r="AM364" i="1" s="1"/>
  <c r="AN364" i="1" a="1"/>
  <c r="AN364" i="1" s="1"/>
  <c r="AO364" i="1" a="1"/>
  <c r="AO364" i="1" s="1"/>
  <c r="AK365" i="1" a="1"/>
  <c r="AK365" i="1" s="1"/>
  <c r="AL365" i="1" a="1"/>
  <c r="AL365" i="1" s="1"/>
  <c r="AM365" i="1" a="1"/>
  <c r="AM365" i="1" s="1"/>
  <c r="AN365" i="1" a="1"/>
  <c r="AN365" i="1" s="1"/>
  <c r="AO365" i="1" a="1"/>
  <c r="AO365" i="1" s="1"/>
  <c r="AK366" i="1" a="1"/>
  <c r="AK366" i="1" s="1"/>
  <c r="AL366" i="1" a="1"/>
  <c r="AL366" i="1" s="1"/>
  <c r="AM366" i="1" a="1"/>
  <c r="AM366" i="1" s="1"/>
  <c r="AN366" i="1" a="1"/>
  <c r="AN366" i="1" s="1"/>
  <c r="AO366" i="1" a="1"/>
  <c r="AO366" i="1" s="1"/>
  <c r="AK367" i="1" a="1"/>
  <c r="AK367" i="1" s="1"/>
  <c r="AL367" i="1" a="1"/>
  <c r="AL367" i="1" s="1"/>
  <c r="AM367" i="1" a="1"/>
  <c r="AM367" i="1" s="1"/>
  <c r="AN367" i="1" a="1"/>
  <c r="AN367" i="1" s="1"/>
  <c r="AO367" i="1" a="1"/>
  <c r="AO367" i="1" s="1"/>
  <c r="AG3" i="1" a="1"/>
  <c r="AG3" i="1" s="1"/>
  <c r="AE130" i="1" a="1"/>
  <c r="AE130" i="1" s="1"/>
  <c r="AF130" i="1" a="1"/>
  <c r="AF130" i="1" s="1"/>
  <c r="AH130" i="1" a="1"/>
  <c r="AH130" i="1" s="1"/>
  <c r="AI130" i="1" s="1"/>
  <c r="AE131" i="1" a="1"/>
  <c r="AE131" i="1" s="1"/>
  <c r="AF131" i="1" a="1"/>
  <c r="AF131" i="1" s="1"/>
  <c r="AH131" i="1" a="1"/>
  <c r="AH131" i="1" s="1"/>
  <c r="AI131" i="1" s="1"/>
  <c r="AE132" i="1" a="1"/>
  <c r="AE132" i="1" s="1"/>
  <c r="AF132" i="1" a="1"/>
  <c r="AF132" i="1" s="1"/>
  <c r="AH132" i="1" a="1"/>
  <c r="AH132" i="1" s="1"/>
  <c r="AI132" i="1" s="1"/>
  <c r="AE133" i="1" a="1"/>
  <c r="AE133" i="1" s="1"/>
  <c r="AF133" i="1" a="1"/>
  <c r="AF133" i="1" s="1"/>
  <c r="AH133" i="1" a="1"/>
  <c r="AH133" i="1" s="1"/>
  <c r="AI133" i="1" s="1"/>
  <c r="AE134" i="1" a="1"/>
  <c r="AE134" i="1" s="1"/>
  <c r="AF134" i="1" a="1"/>
  <c r="AF134" i="1" s="1"/>
  <c r="AH134" i="1" a="1"/>
  <c r="AH134" i="1" s="1"/>
  <c r="AI134" i="1" s="1"/>
  <c r="AE135" i="1" a="1"/>
  <c r="AE135" i="1" s="1"/>
  <c r="AF135" i="1" a="1"/>
  <c r="AF135" i="1" s="1"/>
  <c r="AH135" i="1" a="1"/>
  <c r="AH135" i="1" s="1"/>
  <c r="AI135" i="1" s="1"/>
  <c r="AE136" i="1" a="1"/>
  <c r="AE136" i="1" s="1"/>
  <c r="AF136" i="1" a="1"/>
  <c r="AF136" i="1" s="1"/>
  <c r="AH136" i="1" a="1"/>
  <c r="AH136" i="1" s="1"/>
  <c r="AI136" i="1" s="1"/>
  <c r="AE137" i="1" a="1"/>
  <c r="AE137" i="1" s="1"/>
  <c r="AF137" i="1" a="1"/>
  <c r="AF137" i="1" s="1"/>
  <c r="AH137" i="1" a="1"/>
  <c r="AH137" i="1" s="1"/>
  <c r="AI137" i="1" s="1"/>
  <c r="AE138" i="1" a="1"/>
  <c r="AE138" i="1" s="1"/>
  <c r="AF138" i="1" a="1"/>
  <c r="AF138" i="1" s="1"/>
  <c r="AH138" i="1" a="1"/>
  <c r="AH138" i="1" s="1"/>
  <c r="AI138" i="1" s="1"/>
  <c r="AE139" i="1" a="1"/>
  <c r="AE139" i="1" s="1"/>
  <c r="AF139" i="1" a="1"/>
  <c r="AF139" i="1" s="1"/>
  <c r="AH139" i="1" a="1"/>
  <c r="AH139" i="1" s="1"/>
  <c r="AI139" i="1" s="1"/>
  <c r="AE140" i="1" a="1"/>
  <c r="AE140" i="1" s="1"/>
  <c r="AF140" i="1" a="1"/>
  <c r="AF140" i="1" s="1"/>
  <c r="AH140" i="1" a="1"/>
  <c r="AH140" i="1" s="1"/>
  <c r="AI140" i="1" s="1"/>
  <c r="AE141" i="1" a="1"/>
  <c r="AE141" i="1" s="1"/>
  <c r="AF141" i="1" a="1"/>
  <c r="AF141" i="1" s="1"/>
  <c r="AH141" i="1" a="1"/>
  <c r="AH141" i="1" s="1"/>
  <c r="AI141" i="1" s="1"/>
  <c r="AE142" i="1" a="1"/>
  <c r="AE142" i="1" s="1"/>
  <c r="AF142" i="1" a="1"/>
  <c r="AF142" i="1" s="1"/>
  <c r="AH142" i="1" a="1"/>
  <c r="AH142" i="1" s="1"/>
  <c r="AI142" i="1" s="1"/>
  <c r="AE143" i="1" a="1"/>
  <c r="AE143" i="1" s="1"/>
  <c r="AF143" i="1" a="1"/>
  <c r="AF143" i="1" s="1"/>
  <c r="AH143" i="1" a="1"/>
  <c r="AH143" i="1" s="1"/>
  <c r="AI143" i="1" s="1"/>
  <c r="AE144" i="1" a="1"/>
  <c r="AE144" i="1" s="1"/>
  <c r="AF144" i="1" a="1"/>
  <c r="AF144" i="1" s="1"/>
  <c r="AH144" i="1" a="1"/>
  <c r="AH144" i="1" s="1"/>
  <c r="AI144" i="1" s="1"/>
  <c r="AE145" i="1" a="1"/>
  <c r="AE145" i="1" s="1"/>
  <c r="AF145" i="1" a="1"/>
  <c r="AF145" i="1" s="1"/>
  <c r="AH145" i="1" a="1"/>
  <c r="AH145" i="1" s="1"/>
  <c r="AI145" i="1" s="1"/>
  <c r="AE146" i="1" a="1"/>
  <c r="AE146" i="1" s="1"/>
  <c r="AF146" i="1" a="1"/>
  <c r="AF146" i="1" s="1"/>
  <c r="AH146" i="1" a="1"/>
  <c r="AH146" i="1" s="1"/>
  <c r="AI146" i="1" s="1"/>
  <c r="AE147" i="1" a="1"/>
  <c r="AE147" i="1" s="1"/>
  <c r="AF147" i="1" a="1"/>
  <c r="AF147" i="1" s="1"/>
  <c r="AH147" i="1" a="1"/>
  <c r="AH147" i="1" s="1"/>
  <c r="AI147" i="1" s="1"/>
  <c r="AE148" i="1" a="1"/>
  <c r="AE148" i="1" s="1"/>
  <c r="AF148" i="1" a="1"/>
  <c r="AF148" i="1" s="1"/>
  <c r="AH148" i="1" a="1"/>
  <c r="AH148" i="1" s="1"/>
  <c r="AI148" i="1" s="1"/>
  <c r="AE149" i="1" a="1"/>
  <c r="AE149" i="1" s="1"/>
  <c r="AF149" i="1" a="1"/>
  <c r="AF149" i="1" s="1"/>
  <c r="AH149" i="1" a="1"/>
  <c r="AH149" i="1" s="1"/>
  <c r="AI149" i="1" s="1"/>
  <c r="AE150" i="1" a="1"/>
  <c r="AE150" i="1" s="1"/>
  <c r="AF150" i="1" a="1"/>
  <c r="AF150" i="1" s="1"/>
  <c r="AH150" i="1" a="1"/>
  <c r="AH150" i="1" s="1"/>
  <c r="AI150" i="1" s="1"/>
  <c r="AE151" i="1" a="1"/>
  <c r="AE151" i="1" s="1"/>
  <c r="AF151" i="1" a="1"/>
  <c r="AF151" i="1" s="1"/>
  <c r="AH151" i="1" a="1"/>
  <c r="AH151" i="1" s="1"/>
  <c r="AI151" i="1" s="1"/>
  <c r="AE152" i="1" a="1"/>
  <c r="AE152" i="1" s="1"/>
  <c r="AF152" i="1" a="1"/>
  <c r="AF152" i="1" s="1"/>
  <c r="AH152" i="1" a="1"/>
  <c r="AH152" i="1" s="1"/>
  <c r="AI152" i="1" s="1"/>
  <c r="AE153" i="1" a="1"/>
  <c r="AE153" i="1" s="1"/>
  <c r="AF153" i="1" a="1"/>
  <c r="AF153" i="1" s="1"/>
  <c r="AH153" i="1" a="1"/>
  <c r="AH153" i="1" s="1"/>
  <c r="AI153" i="1" s="1"/>
  <c r="AE154" i="1" a="1"/>
  <c r="AE154" i="1" s="1"/>
  <c r="AF154" i="1" a="1"/>
  <c r="AF154" i="1" s="1"/>
  <c r="AH154" i="1" a="1"/>
  <c r="AH154" i="1" s="1"/>
  <c r="AI154" i="1" s="1"/>
  <c r="AE155" i="1" a="1"/>
  <c r="AE155" i="1" s="1"/>
  <c r="AF155" i="1" a="1"/>
  <c r="AF155" i="1" s="1"/>
  <c r="AH155" i="1" a="1"/>
  <c r="AH155" i="1" s="1"/>
  <c r="AI155" i="1" s="1"/>
  <c r="AE156" i="1" a="1"/>
  <c r="AE156" i="1" s="1"/>
  <c r="AF156" i="1" a="1"/>
  <c r="AF156" i="1" s="1"/>
  <c r="AH156" i="1" a="1"/>
  <c r="AH156" i="1" s="1"/>
  <c r="AI156" i="1" s="1"/>
  <c r="AE157" i="1" a="1"/>
  <c r="AE157" i="1" s="1"/>
  <c r="AF157" i="1" a="1"/>
  <c r="AF157" i="1" s="1"/>
  <c r="AH157" i="1" a="1"/>
  <c r="AH157" i="1" s="1"/>
  <c r="AI157" i="1" s="1"/>
  <c r="AE158" i="1" a="1"/>
  <c r="AE158" i="1" s="1"/>
  <c r="AF158" i="1" a="1"/>
  <c r="AF158" i="1" s="1"/>
  <c r="AH158" i="1" a="1"/>
  <c r="AH158" i="1" s="1"/>
  <c r="AI158" i="1" s="1"/>
  <c r="AE159" i="1" a="1"/>
  <c r="AE159" i="1" s="1"/>
  <c r="AF159" i="1" a="1"/>
  <c r="AF159" i="1" s="1"/>
  <c r="AH159" i="1" a="1"/>
  <c r="AH159" i="1" s="1"/>
  <c r="AI159" i="1" s="1"/>
  <c r="AE160" i="1" a="1"/>
  <c r="AE160" i="1" s="1"/>
  <c r="AF160" i="1" a="1"/>
  <c r="AF160" i="1" s="1"/>
  <c r="AH160" i="1" a="1"/>
  <c r="AH160" i="1" s="1"/>
  <c r="AI160" i="1" s="1"/>
  <c r="AE161" i="1" a="1"/>
  <c r="AE161" i="1" s="1"/>
  <c r="AF161" i="1" a="1"/>
  <c r="AF161" i="1" s="1"/>
  <c r="AH161" i="1" a="1"/>
  <c r="AH161" i="1" s="1"/>
  <c r="AI161" i="1" s="1"/>
  <c r="AE162" i="1" a="1"/>
  <c r="AE162" i="1" s="1"/>
  <c r="AF162" i="1" a="1"/>
  <c r="AF162" i="1" s="1"/>
  <c r="AH162" i="1" a="1"/>
  <c r="AH162" i="1" s="1"/>
  <c r="AI162" i="1" s="1"/>
  <c r="AE163" i="1" a="1"/>
  <c r="AE163" i="1" s="1"/>
  <c r="AF163" i="1" a="1"/>
  <c r="AF163" i="1" s="1"/>
  <c r="AH163" i="1" a="1"/>
  <c r="AH163" i="1" s="1"/>
  <c r="AI163" i="1" s="1"/>
  <c r="AE164" i="1" a="1"/>
  <c r="AE164" i="1" s="1"/>
  <c r="AF164" i="1" a="1"/>
  <c r="AF164" i="1" s="1"/>
  <c r="AH164" i="1" a="1"/>
  <c r="AH164" i="1" s="1"/>
  <c r="AI164" i="1" s="1"/>
  <c r="AE165" i="1" a="1"/>
  <c r="AE165" i="1" s="1"/>
  <c r="AF165" i="1" a="1"/>
  <c r="AF165" i="1" s="1"/>
  <c r="AH165" i="1" a="1"/>
  <c r="AH165" i="1" s="1"/>
  <c r="AI165" i="1" s="1"/>
  <c r="AE166" i="1" a="1"/>
  <c r="AE166" i="1" s="1"/>
  <c r="AF166" i="1" a="1"/>
  <c r="AF166" i="1" s="1"/>
  <c r="AH166" i="1" a="1"/>
  <c r="AH166" i="1" s="1"/>
  <c r="AI166" i="1" s="1"/>
  <c r="AE167" i="1" a="1"/>
  <c r="AE167" i="1" s="1"/>
  <c r="AF167" i="1" a="1"/>
  <c r="AF167" i="1" s="1"/>
  <c r="AH167" i="1" a="1"/>
  <c r="AH167" i="1" s="1"/>
  <c r="AI167" i="1" s="1"/>
  <c r="AE168" i="1" a="1"/>
  <c r="AE168" i="1" s="1"/>
  <c r="AF168" i="1" a="1"/>
  <c r="AF168" i="1" s="1"/>
  <c r="AH168" i="1" a="1"/>
  <c r="AH168" i="1" s="1"/>
  <c r="AI168" i="1" s="1"/>
  <c r="AE169" i="1" a="1"/>
  <c r="AE169" i="1" s="1"/>
  <c r="AF169" i="1" a="1"/>
  <c r="AF169" i="1" s="1"/>
  <c r="AH169" i="1" a="1"/>
  <c r="AH169" i="1" s="1"/>
  <c r="AI169" i="1" s="1"/>
  <c r="AE170" i="1" a="1"/>
  <c r="AE170" i="1" s="1"/>
  <c r="AF170" i="1" a="1"/>
  <c r="AF170" i="1" s="1"/>
  <c r="AH170" i="1" a="1"/>
  <c r="AH170" i="1" s="1"/>
  <c r="AI170" i="1" s="1"/>
  <c r="AE171" i="1" a="1"/>
  <c r="AE171" i="1" s="1"/>
  <c r="AF171" i="1" a="1"/>
  <c r="AF171" i="1" s="1"/>
  <c r="AH171" i="1" a="1"/>
  <c r="AH171" i="1" s="1"/>
  <c r="AI171" i="1" s="1"/>
  <c r="AE172" i="1" a="1"/>
  <c r="AE172" i="1" s="1"/>
  <c r="AF172" i="1" a="1"/>
  <c r="AF172" i="1" s="1"/>
  <c r="AH172" i="1" a="1"/>
  <c r="AH172" i="1" s="1"/>
  <c r="AI172" i="1" s="1"/>
  <c r="AE173" i="1" a="1"/>
  <c r="AE173" i="1" s="1"/>
  <c r="AF173" i="1" a="1"/>
  <c r="AF173" i="1" s="1"/>
  <c r="AH173" i="1" a="1"/>
  <c r="AH173" i="1" s="1"/>
  <c r="AI173" i="1" s="1"/>
  <c r="AE174" i="1" a="1"/>
  <c r="AE174" i="1" s="1"/>
  <c r="AF174" i="1" a="1"/>
  <c r="AF174" i="1" s="1"/>
  <c r="AH174" i="1" a="1"/>
  <c r="AH174" i="1" s="1"/>
  <c r="AI174" i="1" s="1"/>
  <c r="AE175" i="1" a="1"/>
  <c r="AE175" i="1" s="1"/>
  <c r="AF175" i="1" a="1"/>
  <c r="AF175" i="1" s="1"/>
  <c r="AH175" i="1" a="1"/>
  <c r="AH175" i="1" s="1"/>
  <c r="AI175" i="1" s="1"/>
  <c r="AE176" i="1" a="1"/>
  <c r="AE176" i="1" s="1"/>
  <c r="AF176" i="1" a="1"/>
  <c r="AF176" i="1" s="1"/>
  <c r="AH176" i="1" a="1"/>
  <c r="AH176" i="1" s="1"/>
  <c r="AI176" i="1" s="1"/>
  <c r="AE177" i="1" a="1"/>
  <c r="AE177" i="1" s="1"/>
  <c r="AF177" i="1" a="1"/>
  <c r="AF177" i="1" s="1"/>
  <c r="AH177" i="1" a="1"/>
  <c r="AH177" i="1" s="1"/>
  <c r="AI177" i="1" s="1"/>
  <c r="AE178" i="1" a="1"/>
  <c r="AE178" i="1" s="1"/>
  <c r="AF178" i="1" a="1"/>
  <c r="AF178" i="1" s="1"/>
  <c r="AH178" i="1" a="1"/>
  <c r="AH178" i="1" s="1"/>
  <c r="AI178" i="1" s="1"/>
  <c r="AE179" i="1" a="1"/>
  <c r="AE179" i="1" s="1"/>
  <c r="AF179" i="1" a="1"/>
  <c r="AF179" i="1" s="1"/>
  <c r="AH179" i="1" a="1"/>
  <c r="AH179" i="1" s="1"/>
  <c r="AI179" i="1" s="1"/>
  <c r="AE180" i="1" a="1"/>
  <c r="AE180" i="1" s="1"/>
  <c r="AF180" i="1" a="1"/>
  <c r="AF180" i="1" s="1"/>
  <c r="AH180" i="1" a="1"/>
  <c r="AH180" i="1" s="1"/>
  <c r="AI180" i="1" s="1"/>
  <c r="AE181" i="1" a="1"/>
  <c r="AE181" i="1" s="1"/>
  <c r="AF181" i="1" a="1"/>
  <c r="AF181" i="1" s="1"/>
  <c r="AH181" i="1" a="1"/>
  <c r="AH181" i="1" s="1"/>
  <c r="AI181" i="1" s="1"/>
  <c r="AE182" i="1" a="1"/>
  <c r="AE182" i="1" s="1"/>
  <c r="AF182" i="1" a="1"/>
  <c r="AF182" i="1" s="1"/>
  <c r="AH182" i="1" a="1"/>
  <c r="AH182" i="1" s="1"/>
  <c r="AI182" i="1" s="1"/>
  <c r="AE183" i="1" a="1"/>
  <c r="AE183" i="1" s="1"/>
  <c r="AF183" i="1" a="1"/>
  <c r="AF183" i="1" s="1"/>
  <c r="AH183" i="1" a="1"/>
  <c r="AH183" i="1" s="1"/>
  <c r="AI183" i="1" s="1"/>
  <c r="AE184" i="1" a="1"/>
  <c r="AE184" i="1" s="1"/>
  <c r="AF184" i="1" a="1"/>
  <c r="AF184" i="1" s="1"/>
  <c r="AH184" i="1" a="1"/>
  <c r="AH184" i="1" s="1"/>
  <c r="AI184" i="1" s="1"/>
  <c r="AE185" i="1" a="1"/>
  <c r="AE185" i="1" s="1"/>
  <c r="AF185" i="1" a="1"/>
  <c r="AF185" i="1" s="1"/>
  <c r="AH185" i="1" a="1"/>
  <c r="AH185" i="1" s="1"/>
  <c r="AI185" i="1" s="1"/>
  <c r="AE186" i="1" a="1"/>
  <c r="AE186" i="1" s="1"/>
  <c r="AF186" i="1" a="1"/>
  <c r="AF186" i="1" s="1"/>
  <c r="AH186" i="1" a="1"/>
  <c r="AH186" i="1" s="1"/>
  <c r="AI186" i="1" s="1"/>
  <c r="AE187" i="1" a="1"/>
  <c r="AE187" i="1" s="1"/>
  <c r="AF187" i="1" a="1"/>
  <c r="AF187" i="1" s="1"/>
  <c r="AH187" i="1" a="1"/>
  <c r="AH187" i="1" s="1"/>
  <c r="AI187" i="1" s="1"/>
  <c r="AE188" i="1" a="1"/>
  <c r="AE188" i="1" s="1"/>
  <c r="AF188" i="1" a="1"/>
  <c r="AF188" i="1" s="1"/>
  <c r="AH188" i="1" a="1"/>
  <c r="AH188" i="1" s="1"/>
  <c r="AI188" i="1" s="1"/>
  <c r="AE189" i="1" a="1"/>
  <c r="AE189" i="1" s="1"/>
  <c r="AF189" i="1" a="1"/>
  <c r="AF189" i="1" s="1"/>
  <c r="AH189" i="1" a="1"/>
  <c r="AH189" i="1" s="1"/>
  <c r="AI189" i="1" s="1"/>
  <c r="AE190" i="1" a="1"/>
  <c r="AE190" i="1" s="1"/>
  <c r="AF190" i="1" a="1"/>
  <c r="AF190" i="1" s="1"/>
  <c r="AH190" i="1" a="1"/>
  <c r="AH190" i="1" s="1"/>
  <c r="AI190" i="1" s="1"/>
  <c r="AE191" i="1" a="1"/>
  <c r="AE191" i="1" s="1"/>
  <c r="AF191" i="1" a="1"/>
  <c r="AF191" i="1" s="1"/>
  <c r="AH191" i="1" a="1"/>
  <c r="AH191" i="1" s="1"/>
  <c r="AI191" i="1" s="1"/>
  <c r="AE192" i="1" a="1"/>
  <c r="AE192" i="1" s="1"/>
  <c r="AF192" i="1" a="1"/>
  <c r="AF192" i="1" s="1"/>
  <c r="AH192" i="1" a="1"/>
  <c r="AH192" i="1" s="1"/>
  <c r="AI192" i="1" s="1"/>
  <c r="AE193" i="1" a="1"/>
  <c r="AE193" i="1" s="1"/>
  <c r="AF193" i="1" a="1"/>
  <c r="AF193" i="1" s="1"/>
  <c r="AH193" i="1" a="1"/>
  <c r="AH193" i="1" s="1"/>
  <c r="AI193" i="1" s="1"/>
  <c r="AE194" i="1" a="1"/>
  <c r="AE194" i="1" s="1"/>
  <c r="AF194" i="1" a="1"/>
  <c r="AF194" i="1" s="1"/>
  <c r="AH194" i="1" a="1"/>
  <c r="AH194" i="1" s="1"/>
  <c r="AI194" i="1" s="1"/>
  <c r="AE195" i="1" a="1"/>
  <c r="AE195" i="1" s="1"/>
  <c r="AF195" i="1" a="1"/>
  <c r="AF195" i="1" s="1"/>
  <c r="AH195" i="1" a="1"/>
  <c r="AH195" i="1" s="1"/>
  <c r="AI195" i="1" s="1"/>
  <c r="AE196" i="1" a="1"/>
  <c r="AE196" i="1" s="1"/>
  <c r="AF196" i="1" a="1"/>
  <c r="AF196" i="1" s="1"/>
  <c r="AH196" i="1" a="1"/>
  <c r="AH196" i="1" s="1"/>
  <c r="AI196" i="1" s="1"/>
  <c r="AE197" i="1" a="1"/>
  <c r="AE197" i="1" s="1"/>
  <c r="AF197" i="1" a="1"/>
  <c r="AF197" i="1" s="1"/>
  <c r="AH197" i="1" a="1"/>
  <c r="AH197" i="1" s="1"/>
  <c r="AI197" i="1" s="1"/>
  <c r="AE198" i="1" a="1"/>
  <c r="AE198" i="1" s="1"/>
  <c r="AF198" i="1" a="1"/>
  <c r="AF198" i="1" s="1"/>
  <c r="AH198" i="1" a="1"/>
  <c r="AH198" i="1" s="1"/>
  <c r="AI198" i="1" s="1"/>
  <c r="AE199" i="1" a="1"/>
  <c r="AE199" i="1" s="1"/>
  <c r="AF199" i="1" a="1"/>
  <c r="AF199" i="1" s="1"/>
  <c r="AH199" i="1" a="1"/>
  <c r="AH199" i="1" s="1"/>
  <c r="AI199" i="1" s="1"/>
  <c r="AE200" i="1" a="1"/>
  <c r="AE200" i="1" s="1"/>
  <c r="AF200" i="1" a="1"/>
  <c r="AF200" i="1" s="1"/>
  <c r="AH200" i="1" a="1"/>
  <c r="AH200" i="1" s="1"/>
  <c r="AI200" i="1" s="1"/>
  <c r="AE201" i="1" a="1"/>
  <c r="AE201" i="1" s="1"/>
  <c r="AF201" i="1" a="1"/>
  <c r="AF201" i="1" s="1"/>
  <c r="AH201" i="1" a="1"/>
  <c r="AH201" i="1" s="1"/>
  <c r="AI201" i="1" s="1"/>
  <c r="AE202" i="1" a="1"/>
  <c r="AE202" i="1" s="1"/>
  <c r="AF202" i="1" a="1"/>
  <c r="AF202" i="1" s="1"/>
  <c r="AH202" i="1" a="1"/>
  <c r="AH202" i="1" s="1"/>
  <c r="AI202" i="1" s="1"/>
  <c r="AE203" i="1" a="1"/>
  <c r="AE203" i="1" s="1"/>
  <c r="AF203" i="1" a="1"/>
  <c r="AF203" i="1" s="1"/>
  <c r="AH203" i="1" a="1"/>
  <c r="AH203" i="1" s="1"/>
  <c r="AI203" i="1" s="1"/>
  <c r="AE204" i="1" a="1"/>
  <c r="AE204" i="1" s="1"/>
  <c r="AF204" i="1" a="1"/>
  <c r="AF204" i="1" s="1"/>
  <c r="AH204" i="1" a="1"/>
  <c r="AH204" i="1" s="1"/>
  <c r="AI204" i="1" s="1"/>
  <c r="AE205" i="1" a="1"/>
  <c r="AE205" i="1" s="1"/>
  <c r="AF205" i="1" a="1"/>
  <c r="AF205" i="1" s="1"/>
  <c r="AH205" i="1" a="1"/>
  <c r="AH205" i="1" s="1"/>
  <c r="AI205" i="1" s="1"/>
  <c r="AE206" i="1" a="1"/>
  <c r="AE206" i="1" s="1"/>
  <c r="AF206" i="1" a="1"/>
  <c r="AF206" i="1" s="1"/>
  <c r="AH206" i="1" a="1"/>
  <c r="AH206" i="1" s="1"/>
  <c r="AI206" i="1" s="1"/>
  <c r="AE207" i="1" a="1"/>
  <c r="AE207" i="1" s="1"/>
  <c r="AF207" i="1" a="1"/>
  <c r="AF207" i="1" s="1"/>
  <c r="AH207" i="1" a="1"/>
  <c r="AH207" i="1" s="1"/>
  <c r="AI207" i="1" s="1"/>
  <c r="AE208" i="1" a="1"/>
  <c r="AE208" i="1" s="1"/>
  <c r="AF208" i="1" a="1"/>
  <c r="AF208" i="1" s="1"/>
  <c r="AH208" i="1" a="1"/>
  <c r="AH208" i="1" s="1"/>
  <c r="AI208" i="1" s="1"/>
  <c r="AE209" i="1" a="1"/>
  <c r="AE209" i="1" s="1"/>
  <c r="AF209" i="1" a="1"/>
  <c r="AF209" i="1" s="1"/>
  <c r="AH209" i="1" a="1"/>
  <c r="AH209" i="1" s="1"/>
  <c r="AI209" i="1" s="1"/>
  <c r="AE210" i="1" a="1"/>
  <c r="AE210" i="1" s="1"/>
  <c r="AF210" i="1" a="1"/>
  <c r="AF210" i="1" s="1"/>
  <c r="AH210" i="1" a="1"/>
  <c r="AH210" i="1" s="1"/>
  <c r="AI210" i="1" s="1"/>
  <c r="AE211" i="1" a="1"/>
  <c r="AE211" i="1" s="1"/>
  <c r="AF211" i="1" a="1"/>
  <c r="AF211" i="1" s="1"/>
  <c r="AH211" i="1" a="1"/>
  <c r="AH211" i="1" s="1"/>
  <c r="AI211" i="1" s="1"/>
  <c r="AE212" i="1" a="1"/>
  <c r="AE212" i="1" s="1"/>
  <c r="AF212" i="1" a="1"/>
  <c r="AF212" i="1" s="1"/>
  <c r="AH212" i="1" a="1"/>
  <c r="AH212" i="1" s="1"/>
  <c r="AI212" i="1" s="1"/>
  <c r="AE213" i="1" a="1"/>
  <c r="AE213" i="1" s="1"/>
  <c r="AF213" i="1" a="1"/>
  <c r="AF213" i="1" s="1"/>
  <c r="AH213" i="1" a="1"/>
  <c r="AH213" i="1" s="1"/>
  <c r="AI213" i="1" s="1"/>
  <c r="AE214" i="1" a="1"/>
  <c r="AE214" i="1" s="1"/>
  <c r="AF214" i="1" a="1"/>
  <c r="AF214" i="1" s="1"/>
  <c r="AH214" i="1" a="1"/>
  <c r="AH214" i="1" s="1"/>
  <c r="AI214" i="1" s="1"/>
  <c r="AE215" i="1" a="1"/>
  <c r="AE215" i="1" s="1"/>
  <c r="AF215" i="1" a="1"/>
  <c r="AF215" i="1" s="1"/>
  <c r="AH215" i="1" a="1"/>
  <c r="AH215" i="1" s="1"/>
  <c r="AI215" i="1" s="1"/>
  <c r="AE216" i="1" a="1"/>
  <c r="AE216" i="1" s="1"/>
  <c r="AF216" i="1" a="1"/>
  <c r="AF216" i="1" s="1"/>
  <c r="AH216" i="1" a="1"/>
  <c r="AH216" i="1" s="1"/>
  <c r="AI216" i="1" s="1"/>
  <c r="AE217" i="1" a="1"/>
  <c r="AE217" i="1" s="1"/>
  <c r="AF217" i="1" a="1"/>
  <c r="AF217" i="1" s="1"/>
  <c r="AH217" i="1" a="1"/>
  <c r="AH217" i="1" s="1"/>
  <c r="AI217" i="1" s="1"/>
  <c r="AE218" i="1" a="1"/>
  <c r="AE218" i="1" s="1"/>
  <c r="AF218" i="1" a="1"/>
  <c r="AF218" i="1" s="1"/>
  <c r="AH218" i="1" a="1"/>
  <c r="AH218" i="1" s="1"/>
  <c r="AI218" i="1" s="1"/>
  <c r="AE219" i="1" a="1"/>
  <c r="AE219" i="1" s="1"/>
  <c r="AF219" i="1" a="1"/>
  <c r="AF219" i="1" s="1"/>
  <c r="AH219" i="1" a="1"/>
  <c r="AH219" i="1" s="1"/>
  <c r="AI219" i="1" s="1"/>
  <c r="AE220" i="1" a="1"/>
  <c r="AE220" i="1" s="1"/>
  <c r="AF220" i="1" a="1"/>
  <c r="AF220" i="1" s="1"/>
  <c r="AH220" i="1" a="1"/>
  <c r="AH220" i="1" s="1"/>
  <c r="AI220" i="1" s="1"/>
  <c r="AE221" i="1" a="1"/>
  <c r="AE221" i="1" s="1"/>
  <c r="AF221" i="1" a="1"/>
  <c r="AF221" i="1" s="1"/>
  <c r="AH221" i="1" a="1"/>
  <c r="AH221" i="1" s="1"/>
  <c r="AI221" i="1" s="1"/>
  <c r="AE222" i="1" a="1"/>
  <c r="AE222" i="1" s="1"/>
  <c r="AF222" i="1" a="1"/>
  <c r="AF222" i="1" s="1"/>
  <c r="AH222" i="1" a="1"/>
  <c r="AH222" i="1" s="1"/>
  <c r="AI222" i="1" s="1"/>
  <c r="AE223" i="1" a="1"/>
  <c r="AE223" i="1" s="1"/>
  <c r="AF223" i="1" a="1"/>
  <c r="AF223" i="1" s="1"/>
  <c r="AH223" i="1" a="1"/>
  <c r="AH223" i="1" s="1"/>
  <c r="AI223" i="1" s="1"/>
  <c r="AE224" i="1" a="1"/>
  <c r="AE224" i="1" s="1"/>
  <c r="AF224" i="1" a="1"/>
  <c r="AF224" i="1" s="1"/>
  <c r="AH224" i="1" a="1"/>
  <c r="AH224" i="1" s="1"/>
  <c r="AI224" i="1" s="1"/>
  <c r="AE225" i="1" a="1"/>
  <c r="AE225" i="1" s="1"/>
  <c r="AF225" i="1" a="1"/>
  <c r="AF225" i="1" s="1"/>
  <c r="AH225" i="1" a="1"/>
  <c r="AH225" i="1" s="1"/>
  <c r="AI225" i="1" s="1"/>
  <c r="AE226" i="1" a="1"/>
  <c r="AE226" i="1" s="1"/>
  <c r="AF226" i="1" a="1"/>
  <c r="AF226" i="1" s="1"/>
  <c r="AH226" i="1" a="1"/>
  <c r="AH226" i="1" s="1"/>
  <c r="AI226" i="1" s="1"/>
  <c r="AE227" i="1" a="1"/>
  <c r="AE227" i="1" s="1"/>
  <c r="AF227" i="1" a="1"/>
  <c r="AF227" i="1" s="1"/>
  <c r="AH227" i="1" a="1"/>
  <c r="AH227" i="1" s="1"/>
  <c r="AI227" i="1" s="1"/>
  <c r="AE228" i="1" a="1"/>
  <c r="AE228" i="1" s="1"/>
  <c r="AF228" i="1" a="1"/>
  <c r="AF228" i="1" s="1"/>
  <c r="AH228" i="1" a="1"/>
  <c r="AH228" i="1" s="1"/>
  <c r="AI228" i="1" s="1"/>
  <c r="AE229" i="1" a="1"/>
  <c r="AE229" i="1" s="1"/>
  <c r="AF229" i="1" a="1"/>
  <c r="AF229" i="1" s="1"/>
  <c r="AH229" i="1" a="1"/>
  <c r="AH229" i="1" s="1"/>
  <c r="AI229" i="1" s="1"/>
  <c r="AE230" i="1" a="1"/>
  <c r="AE230" i="1" s="1"/>
  <c r="AF230" i="1" a="1"/>
  <c r="AF230" i="1" s="1"/>
  <c r="AH230" i="1" a="1"/>
  <c r="AH230" i="1" s="1"/>
  <c r="AI230" i="1" s="1"/>
  <c r="AE231" i="1" a="1"/>
  <c r="AE231" i="1" s="1"/>
  <c r="AF231" i="1" a="1"/>
  <c r="AF231" i="1" s="1"/>
  <c r="AH231" i="1" a="1"/>
  <c r="AH231" i="1" s="1"/>
  <c r="AI231" i="1" s="1"/>
  <c r="AE232" i="1" a="1"/>
  <c r="AE232" i="1" s="1"/>
  <c r="AF232" i="1" a="1"/>
  <c r="AF232" i="1" s="1"/>
  <c r="AH232" i="1" a="1"/>
  <c r="AH232" i="1" s="1"/>
  <c r="AI232" i="1" s="1"/>
  <c r="AE233" i="1" a="1"/>
  <c r="AE233" i="1" s="1"/>
  <c r="AF233" i="1" a="1"/>
  <c r="AF233" i="1" s="1"/>
  <c r="AH233" i="1" a="1"/>
  <c r="AH233" i="1" s="1"/>
  <c r="AI233" i="1" s="1"/>
  <c r="AE234" i="1" a="1"/>
  <c r="AE234" i="1" s="1"/>
  <c r="AF234" i="1" a="1"/>
  <c r="AF234" i="1" s="1"/>
  <c r="AH234" i="1" a="1"/>
  <c r="AH234" i="1" s="1"/>
  <c r="AI234" i="1" s="1"/>
  <c r="AE235" i="1" a="1"/>
  <c r="AE235" i="1" s="1"/>
  <c r="AF235" i="1" a="1"/>
  <c r="AF235" i="1" s="1"/>
  <c r="AH235" i="1" a="1"/>
  <c r="AH235" i="1" s="1"/>
  <c r="AI235" i="1" s="1"/>
  <c r="AE236" i="1" a="1"/>
  <c r="AE236" i="1" s="1"/>
  <c r="AF236" i="1" a="1"/>
  <c r="AF236" i="1" s="1"/>
  <c r="AH236" i="1" a="1"/>
  <c r="AH236" i="1" s="1"/>
  <c r="AI236" i="1" s="1"/>
  <c r="AE237" i="1" a="1"/>
  <c r="AE237" i="1" s="1"/>
  <c r="AF237" i="1" a="1"/>
  <c r="AF237" i="1" s="1"/>
  <c r="AH237" i="1" a="1"/>
  <c r="AH237" i="1" s="1"/>
  <c r="AI237" i="1" s="1"/>
  <c r="AE238" i="1" a="1"/>
  <c r="AE238" i="1" s="1"/>
  <c r="AF238" i="1" a="1"/>
  <c r="AF238" i="1" s="1"/>
  <c r="AH238" i="1" a="1"/>
  <c r="AH238" i="1" s="1"/>
  <c r="AI238" i="1" s="1"/>
  <c r="AE239" i="1" a="1"/>
  <c r="AE239" i="1" s="1"/>
  <c r="AF239" i="1" a="1"/>
  <c r="AF239" i="1" s="1"/>
  <c r="AH239" i="1" a="1"/>
  <c r="AH239" i="1" s="1"/>
  <c r="AI239" i="1" s="1"/>
  <c r="AE240" i="1" a="1"/>
  <c r="AE240" i="1" s="1"/>
  <c r="AF240" i="1" a="1"/>
  <c r="AF240" i="1" s="1"/>
  <c r="AH240" i="1" a="1"/>
  <c r="AH240" i="1" s="1"/>
  <c r="AI240" i="1" s="1"/>
  <c r="AE241" i="1" a="1"/>
  <c r="AE241" i="1" s="1"/>
  <c r="AF241" i="1" a="1"/>
  <c r="AF241" i="1" s="1"/>
  <c r="AH241" i="1" a="1"/>
  <c r="AH241" i="1" s="1"/>
  <c r="AI241" i="1" s="1"/>
  <c r="AE242" i="1" a="1"/>
  <c r="AE242" i="1" s="1"/>
  <c r="AF242" i="1" a="1"/>
  <c r="AF242" i="1" s="1"/>
  <c r="AH242" i="1" a="1"/>
  <c r="AH242" i="1" s="1"/>
  <c r="AI242" i="1" s="1"/>
  <c r="AE243" i="1" a="1"/>
  <c r="AE243" i="1" s="1"/>
  <c r="AF243" i="1" a="1"/>
  <c r="AF243" i="1" s="1"/>
  <c r="AH243" i="1" a="1"/>
  <c r="AH243" i="1" s="1"/>
  <c r="AI243" i="1" s="1"/>
  <c r="AE244" i="1" a="1"/>
  <c r="AE244" i="1" s="1"/>
  <c r="AF244" i="1" a="1"/>
  <c r="AF244" i="1" s="1"/>
  <c r="AH244" i="1" a="1"/>
  <c r="AH244" i="1" s="1"/>
  <c r="AI244" i="1" s="1"/>
  <c r="AE245" i="1" a="1"/>
  <c r="AE245" i="1" s="1"/>
  <c r="AF245" i="1" a="1"/>
  <c r="AF245" i="1" s="1"/>
  <c r="AH245" i="1" a="1"/>
  <c r="AH245" i="1" s="1"/>
  <c r="AI245" i="1" s="1"/>
  <c r="AE246" i="1" a="1"/>
  <c r="AE246" i="1" s="1"/>
  <c r="AF246" i="1" a="1"/>
  <c r="AF246" i="1" s="1"/>
  <c r="AH246" i="1" a="1"/>
  <c r="AH246" i="1" s="1"/>
  <c r="AI246" i="1" s="1"/>
  <c r="AE247" i="1" a="1"/>
  <c r="AE247" i="1" s="1"/>
  <c r="AF247" i="1" a="1"/>
  <c r="AF247" i="1" s="1"/>
  <c r="AH247" i="1" a="1"/>
  <c r="AH247" i="1" s="1"/>
  <c r="AI247" i="1" s="1"/>
  <c r="AE248" i="1" a="1"/>
  <c r="AE248" i="1" s="1"/>
  <c r="AF248" i="1" a="1"/>
  <c r="AF248" i="1" s="1"/>
  <c r="AH248" i="1" a="1"/>
  <c r="AH248" i="1" s="1"/>
  <c r="AI248" i="1" s="1"/>
  <c r="AE249" i="1" a="1"/>
  <c r="AE249" i="1" s="1"/>
  <c r="AF249" i="1" a="1"/>
  <c r="AF249" i="1" s="1"/>
  <c r="AH249" i="1" a="1"/>
  <c r="AH249" i="1" s="1"/>
  <c r="AI249" i="1" s="1"/>
  <c r="AE250" i="1" a="1"/>
  <c r="AE250" i="1" s="1"/>
  <c r="AF250" i="1" a="1"/>
  <c r="AF250" i="1" s="1"/>
  <c r="AH250" i="1" a="1"/>
  <c r="AH250" i="1" s="1"/>
  <c r="AI250" i="1" s="1"/>
  <c r="AE251" i="1" a="1"/>
  <c r="AE251" i="1" s="1"/>
  <c r="AF251" i="1" a="1"/>
  <c r="AF251" i="1" s="1"/>
  <c r="AH251" i="1" a="1"/>
  <c r="AH251" i="1" s="1"/>
  <c r="AI251" i="1" s="1"/>
  <c r="AE252" i="1" a="1"/>
  <c r="AE252" i="1" s="1"/>
  <c r="AF252" i="1" a="1"/>
  <c r="AF252" i="1" s="1"/>
  <c r="AH252" i="1" a="1"/>
  <c r="AH252" i="1" s="1"/>
  <c r="AI252" i="1" s="1"/>
  <c r="AE253" i="1" a="1"/>
  <c r="AE253" i="1" s="1"/>
  <c r="AF253" i="1" a="1"/>
  <c r="AF253" i="1" s="1"/>
  <c r="AH253" i="1" a="1"/>
  <c r="AH253" i="1" s="1"/>
  <c r="AI253" i="1" s="1"/>
  <c r="AE254" i="1" a="1"/>
  <c r="AE254" i="1" s="1"/>
  <c r="AF254" i="1" a="1"/>
  <c r="AF254" i="1" s="1"/>
  <c r="AH254" i="1" a="1"/>
  <c r="AH254" i="1" s="1"/>
  <c r="AI254" i="1" s="1"/>
  <c r="AE255" i="1" a="1"/>
  <c r="AE255" i="1" s="1"/>
  <c r="AF255" i="1" a="1"/>
  <c r="AF255" i="1" s="1"/>
  <c r="AH255" i="1" a="1"/>
  <c r="AH255" i="1" s="1"/>
  <c r="AI255" i="1" s="1"/>
  <c r="AE256" i="1" a="1"/>
  <c r="AE256" i="1" s="1"/>
  <c r="AF256" i="1" a="1"/>
  <c r="AF256" i="1" s="1"/>
  <c r="AH256" i="1" a="1"/>
  <c r="AH256" i="1" s="1"/>
  <c r="AI256" i="1" s="1"/>
  <c r="AE257" i="1" a="1"/>
  <c r="AE257" i="1" s="1"/>
  <c r="AF257" i="1" a="1"/>
  <c r="AF257" i="1" s="1"/>
  <c r="AH257" i="1" a="1"/>
  <c r="AH257" i="1" s="1"/>
  <c r="AI257" i="1" s="1"/>
  <c r="AE258" i="1" a="1"/>
  <c r="AE258" i="1" s="1"/>
  <c r="AF258" i="1" a="1"/>
  <c r="AF258" i="1" s="1"/>
  <c r="AH258" i="1" a="1"/>
  <c r="AH258" i="1" s="1"/>
  <c r="AI258" i="1" s="1"/>
  <c r="AE259" i="1" a="1"/>
  <c r="AE259" i="1" s="1"/>
  <c r="AF259" i="1" a="1"/>
  <c r="AF259" i="1" s="1"/>
  <c r="AH259" i="1" a="1"/>
  <c r="AH259" i="1" s="1"/>
  <c r="AI259" i="1" s="1"/>
  <c r="AE260" i="1" a="1"/>
  <c r="AE260" i="1" s="1"/>
  <c r="AF260" i="1" a="1"/>
  <c r="AF260" i="1" s="1"/>
  <c r="AH260" i="1" a="1"/>
  <c r="AH260" i="1" s="1"/>
  <c r="AI260" i="1" s="1"/>
  <c r="AE261" i="1" a="1"/>
  <c r="AE261" i="1" s="1"/>
  <c r="AF261" i="1" a="1"/>
  <c r="AF261" i="1" s="1"/>
  <c r="AH261" i="1" a="1"/>
  <c r="AH261" i="1" s="1"/>
  <c r="AI261" i="1" s="1"/>
  <c r="AE262" i="1" a="1"/>
  <c r="AE262" i="1" s="1"/>
  <c r="AF262" i="1" a="1"/>
  <c r="AF262" i="1" s="1"/>
  <c r="AH262" i="1" a="1"/>
  <c r="AH262" i="1" s="1"/>
  <c r="AI262" i="1" s="1"/>
  <c r="AE263" i="1" a="1"/>
  <c r="AE263" i="1" s="1"/>
  <c r="AF263" i="1" a="1"/>
  <c r="AF263" i="1" s="1"/>
  <c r="AH263" i="1" a="1"/>
  <c r="AH263" i="1" s="1"/>
  <c r="AI263" i="1" s="1"/>
  <c r="AE264" i="1" a="1"/>
  <c r="AE264" i="1" s="1"/>
  <c r="AF264" i="1" a="1"/>
  <c r="AF264" i="1" s="1"/>
  <c r="AH264" i="1" a="1"/>
  <c r="AH264" i="1" s="1"/>
  <c r="AI264" i="1" s="1"/>
  <c r="AE265" i="1" a="1"/>
  <c r="AE265" i="1" s="1"/>
  <c r="AF265" i="1" a="1"/>
  <c r="AF265" i="1" s="1"/>
  <c r="AH265" i="1" a="1"/>
  <c r="AH265" i="1" s="1"/>
  <c r="AI265" i="1" s="1"/>
  <c r="AE266" i="1" a="1"/>
  <c r="AE266" i="1" s="1"/>
  <c r="AF266" i="1" a="1"/>
  <c r="AF266" i="1" s="1"/>
  <c r="AH266" i="1" a="1"/>
  <c r="AH266" i="1" s="1"/>
  <c r="AI266" i="1" s="1"/>
  <c r="AE267" i="1" a="1"/>
  <c r="AE267" i="1" s="1"/>
  <c r="AF267" i="1" a="1"/>
  <c r="AF267" i="1" s="1"/>
  <c r="AH267" i="1" a="1"/>
  <c r="AH267" i="1" s="1"/>
  <c r="AI267" i="1" s="1"/>
  <c r="AE268" i="1" a="1"/>
  <c r="AE268" i="1" s="1"/>
  <c r="AF268" i="1" a="1"/>
  <c r="AF268" i="1" s="1"/>
  <c r="AH268" i="1" a="1"/>
  <c r="AH268" i="1" s="1"/>
  <c r="AI268" i="1" s="1"/>
  <c r="AE269" i="1" a="1"/>
  <c r="AE269" i="1" s="1"/>
  <c r="AF269" i="1" a="1"/>
  <c r="AF269" i="1" s="1"/>
  <c r="AH269" i="1" a="1"/>
  <c r="AH269" i="1" s="1"/>
  <c r="AI269" i="1" s="1"/>
  <c r="AE270" i="1" a="1"/>
  <c r="AE270" i="1" s="1"/>
  <c r="AF270" i="1" a="1"/>
  <c r="AF270" i="1" s="1"/>
  <c r="AH270" i="1" a="1"/>
  <c r="AH270" i="1" s="1"/>
  <c r="AI270" i="1" s="1"/>
  <c r="AE271" i="1" a="1"/>
  <c r="AE271" i="1" s="1"/>
  <c r="AF271" i="1" a="1"/>
  <c r="AF271" i="1" s="1"/>
  <c r="AH271" i="1" a="1"/>
  <c r="AH271" i="1" s="1"/>
  <c r="AI271" i="1" s="1"/>
  <c r="AE272" i="1" a="1"/>
  <c r="AE272" i="1" s="1"/>
  <c r="AF272" i="1" a="1"/>
  <c r="AF272" i="1" s="1"/>
  <c r="AH272" i="1" a="1"/>
  <c r="AH272" i="1" s="1"/>
  <c r="AI272" i="1" s="1"/>
  <c r="AE273" i="1" a="1"/>
  <c r="AE273" i="1" s="1"/>
  <c r="AF273" i="1" a="1"/>
  <c r="AF273" i="1" s="1"/>
  <c r="AH273" i="1" a="1"/>
  <c r="AH273" i="1" s="1"/>
  <c r="AI273" i="1" s="1"/>
  <c r="AE274" i="1" a="1"/>
  <c r="AE274" i="1" s="1"/>
  <c r="AF274" i="1" a="1"/>
  <c r="AF274" i="1" s="1"/>
  <c r="AH274" i="1" a="1"/>
  <c r="AH274" i="1" s="1"/>
  <c r="AI274" i="1" s="1"/>
  <c r="AE275" i="1" a="1"/>
  <c r="AE275" i="1" s="1"/>
  <c r="AF275" i="1" a="1"/>
  <c r="AF275" i="1" s="1"/>
  <c r="AH275" i="1" a="1"/>
  <c r="AH275" i="1" s="1"/>
  <c r="AI275" i="1" s="1"/>
  <c r="AE276" i="1" a="1"/>
  <c r="AE276" i="1" s="1"/>
  <c r="AF276" i="1" a="1"/>
  <c r="AF276" i="1" s="1"/>
  <c r="AH276" i="1" a="1"/>
  <c r="AH276" i="1" s="1"/>
  <c r="AI276" i="1" s="1"/>
  <c r="AE277" i="1" a="1"/>
  <c r="AE277" i="1" s="1"/>
  <c r="AF277" i="1" a="1"/>
  <c r="AF277" i="1" s="1"/>
  <c r="AH277" i="1" a="1"/>
  <c r="AH277" i="1" s="1"/>
  <c r="AI277" i="1" s="1"/>
  <c r="AE278" i="1" a="1"/>
  <c r="AE278" i="1" s="1"/>
  <c r="AF278" i="1" a="1"/>
  <c r="AF278" i="1" s="1"/>
  <c r="AH278" i="1" a="1"/>
  <c r="AH278" i="1" s="1"/>
  <c r="AI278" i="1" s="1"/>
  <c r="AE279" i="1" a="1"/>
  <c r="AE279" i="1" s="1"/>
  <c r="AF279" i="1" a="1"/>
  <c r="AF279" i="1" s="1"/>
  <c r="AH279" i="1" a="1"/>
  <c r="AH279" i="1" s="1"/>
  <c r="AI279" i="1" s="1"/>
  <c r="AE280" i="1" a="1"/>
  <c r="AE280" i="1" s="1"/>
  <c r="AF280" i="1" a="1"/>
  <c r="AF280" i="1" s="1"/>
  <c r="AH280" i="1" a="1"/>
  <c r="AH280" i="1" s="1"/>
  <c r="AI280" i="1" s="1"/>
  <c r="AE281" i="1" a="1"/>
  <c r="AE281" i="1" s="1"/>
  <c r="AF281" i="1" a="1"/>
  <c r="AF281" i="1" s="1"/>
  <c r="AH281" i="1" a="1"/>
  <c r="AH281" i="1" s="1"/>
  <c r="AI281" i="1" s="1"/>
  <c r="AE282" i="1" a="1"/>
  <c r="AE282" i="1" s="1"/>
  <c r="AF282" i="1" a="1"/>
  <c r="AF282" i="1" s="1"/>
  <c r="AH282" i="1" a="1"/>
  <c r="AH282" i="1" s="1"/>
  <c r="AI282" i="1" s="1"/>
  <c r="AE283" i="1" a="1"/>
  <c r="AE283" i="1" s="1"/>
  <c r="AF283" i="1" a="1"/>
  <c r="AF283" i="1" s="1"/>
  <c r="AH283" i="1" a="1"/>
  <c r="AH283" i="1" s="1"/>
  <c r="AI283" i="1" s="1"/>
  <c r="AE284" i="1" a="1"/>
  <c r="AE284" i="1" s="1"/>
  <c r="AF284" i="1" a="1"/>
  <c r="AF284" i="1" s="1"/>
  <c r="AH284" i="1" a="1"/>
  <c r="AH284" i="1" s="1"/>
  <c r="AI284" i="1" s="1"/>
  <c r="AE285" i="1" a="1"/>
  <c r="AE285" i="1" s="1"/>
  <c r="AF285" i="1" a="1"/>
  <c r="AF285" i="1" s="1"/>
  <c r="AH285" i="1" a="1"/>
  <c r="AH285" i="1" s="1"/>
  <c r="AI285" i="1" s="1"/>
  <c r="AE286" i="1" a="1"/>
  <c r="AE286" i="1" s="1"/>
  <c r="AF286" i="1" a="1"/>
  <c r="AF286" i="1" s="1"/>
  <c r="AH286" i="1" a="1"/>
  <c r="AH286" i="1" s="1"/>
  <c r="AI286" i="1" s="1"/>
  <c r="AE287" i="1" a="1"/>
  <c r="AE287" i="1" s="1"/>
  <c r="AF287" i="1" a="1"/>
  <c r="AF287" i="1" s="1"/>
  <c r="AH287" i="1" a="1"/>
  <c r="AH287" i="1" s="1"/>
  <c r="AI287" i="1" s="1"/>
  <c r="AE288" i="1" a="1"/>
  <c r="AE288" i="1" s="1"/>
  <c r="AF288" i="1" a="1"/>
  <c r="AF288" i="1" s="1"/>
  <c r="AH288" i="1" a="1"/>
  <c r="AH288" i="1" s="1"/>
  <c r="AI288" i="1" s="1"/>
  <c r="AE289" i="1" a="1"/>
  <c r="AE289" i="1" s="1"/>
  <c r="AF289" i="1" a="1"/>
  <c r="AF289" i="1" s="1"/>
  <c r="AH289" i="1" a="1"/>
  <c r="AH289" i="1" s="1"/>
  <c r="AI289" i="1" s="1"/>
  <c r="AE290" i="1" a="1"/>
  <c r="AE290" i="1" s="1"/>
  <c r="AF290" i="1" a="1"/>
  <c r="AF290" i="1" s="1"/>
  <c r="AH290" i="1" a="1"/>
  <c r="AH290" i="1" s="1"/>
  <c r="AI290" i="1" s="1"/>
  <c r="AE291" i="1" a="1"/>
  <c r="AE291" i="1" s="1"/>
  <c r="AF291" i="1" a="1"/>
  <c r="AF291" i="1" s="1"/>
  <c r="AH291" i="1" a="1"/>
  <c r="AH291" i="1" s="1"/>
  <c r="AI291" i="1" s="1"/>
  <c r="AE3" i="1" a="1"/>
  <c r="AE3" i="1" s="1"/>
  <c r="AF3" i="1" a="1"/>
  <c r="AF3" i="1" s="1"/>
  <c r="W219" i="1" a="1"/>
  <c r="W219" i="1" s="1"/>
  <c r="X219" i="1" a="1"/>
  <c r="X219" i="1" s="1"/>
  <c r="Y219" i="1" a="1"/>
  <c r="Y219" i="1" s="1"/>
  <c r="Z219" i="1" a="1"/>
  <c r="Z219" i="1" s="1"/>
  <c r="AA219" i="1" a="1"/>
  <c r="AA219" i="1" s="1"/>
  <c r="W220" i="1" a="1"/>
  <c r="W220" i="1" s="1"/>
  <c r="X220" i="1" a="1"/>
  <c r="X220" i="1" s="1"/>
  <c r="Y220" i="1" a="1"/>
  <c r="Y220" i="1" s="1"/>
  <c r="Z220" i="1" a="1"/>
  <c r="Z220" i="1" s="1"/>
  <c r="AA220" i="1" a="1"/>
  <c r="AA220" i="1" s="1"/>
  <c r="W221" i="1" a="1"/>
  <c r="W221" i="1" s="1"/>
  <c r="X221" i="1" a="1"/>
  <c r="X221" i="1" s="1"/>
  <c r="Y221" i="1" a="1"/>
  <c r="Y221" i="1" s="1"/>
  <c r="Z221" i="1" a="1"/>
  <c r="Z221" i="1" s="1"/>
  <c r="AA221" i="1" a="1"/>
  <c r="AA221" i="1" s="1"/>
  <c r="AB221" i="1" s="1"/>
  <c r="W222" i="1" a="1"/>
  <c r="W222" i="1" s="1"/>
  <c r="X222" i="1" a="1"/>
  <c r="X222" i="1" s="1"/>
  <c r="Y222" i="1" a="1"/>
  <c r="Y222" i="1" s="1"/>
  <c r="Z222" i="1" a="1"/>
  <c r="Z222" i="1" s="1"/>
  <c r="AA222" i="1" a="1"/>
  <c r="AA222" i="1" s="1"/>
  <c r="AB222" i="1" s="1"/>
  <c r="W223" i="1" a="1"/>
  <c r="W223" i="1" s="1"/>
  <c r="X223" i="1" a="1"/>
  <c r="X223" i="1" s="1"/>
  <c r="Y223" i="1" a="1"/>
  <c r="Y223" i="1" s="1"/>
  <c r="Z223" i="1" a="1"/>
  <c r="Z223" i="1" s="1"/>
  <c r="AA223" i="1" a="1"/>
  <c r="AA223" i="1" s="1"/>
  <c r="AB223" i="1" s="1"/>
  <c r="W224" i="1" a="1"/>
  <c r="W224" i="1" s="1"/>
  <c r="X224" i="1" a="1"/>
  <c r="X224" i="1" s="1"/>
  <c r="Y224" i="1" a="1"/>
  <c r="Y224" i="1" s="1"/>
  <c r="Z224" i="1" a="1"/>
  <c r="Z224" i="1" s="1"/>
  <c r="AA224" i="1" a="1"/>
  <c r="AA224" i="1" s="1"/>
  <c r="AB224" i="1" s="1"/>
  <c r="W225" i="1" a="1"/>
  <c r="W225" i="1" s="1"/>
  <c r="X225" i="1" a="1"/>
  <c r="X225" i="1" s="1"/>
  <c r="Y225" i="1" a="1"/>
  <c r="Y225" i="1" s="1"/>
  <c r="Z225" i="1" a="1"/>
  <c r="Z225" i="1" s="1"/>
  <c r="AA225" i="1" a="1"/>
  <c r="AA225" i="1" s="1"/>
  <c r="AB225" i="1" s="1"/>
  <c r="W226" i="1" a="1"/>
  <c r="W226" i="1" s="1"/>
  <c r="X226" i="1" a="1"/>
  <c r="X226" i="1" s="1"/>
  <c r="Y226" i="1" a="1"/>
  <c r="Y226" i="1" s="1"/>
  <c r="Z226" i="1" a="1"/>
  <c r="Z226" i="1" s="1"/>
  <c r="AA226" i="1" a="1"/>
  <c r="AA226" i="1" s="1"/>
  <c r="AB226" i="1" s="1"/>
  <c r="W227" i="1" a="1"/>
  <c r="W227" i="1" s="1"/>
  <c r="X227" i="1" a="1"/>
  <c r="X227" i="1" s="1"/>
  <c r="Y227" i="1" a="1"/>
  <c r="Y227" i="1" s="1"/>
  <c r="Z227" i="1" a="1"/>
  <c r="Z227" i="1" s="1"/>
  <c r="AA227" i="1" a="1"/>
  <c r="AA227" i="1" s="1"/>
  <c r="AB227" i="1" s="1"/>
  <c r="W228" i="1" a="1"/>
  <c r="W228" i="1" s="1"/>
  <c r="X228" i="1" a="1"/>
  <c r="X228" i="1" s="1"/>
  <c r="Y228" i="1" a="1"/>
  <c r="Y228" i="1" s="1"/>
  <c r="Z228" i="1" a="1"/>
  <c r="Z228" i="1" s="1"/>
  <c r="AA228" i="1" a="1"/>
  <c r="AA228" i="1" s="1"/>
  <c r="AB228" i="1" s="1"/>
  <c r="W229" i="1" a="1"/>
  <c r="W229" i="1" s="1"/>
  <c r="X229" i="1" a="1"/>
  <c r="X229" i="1" s="1"/>
  <c r="Y229" i="1" a="1"/>
  <c r="Y229" i="1" s="1"/>
  <c r="Z229" i="1" a="1"/>
  <c r="Z229" i="1" s="1"/>
  <c r="AA229" i="1" a="1"/>
  <c r="AA229" i="1" s="1"/>
  <c r="AB229" i="1" s="1"/>
  <c r="W230" i="1" a="1"/>
  <c r="W230" i="1" s="1"/>
  <c r="X230" i="1" a="1"/>
  <c r="X230" i="1" s="1"/>
  <c r="Y230" i="1" a="1"/>
  <c r="Y230" i="1" s="1"/>
  <c r="Z230" i="1" a="1"/>
  <c r="Z230" i="1" s="1"/>
  <c r="AA230" i="1" a="1"/>
  <c r="AA230" i="1" s="1"/>
  <c r="AB230" i="1" s="1"/>
  <c r="W231" i="1" a="1"/>
  <c r="W231" i="1" s="1"/>
  <c r="X231" i="1" a="1"/>
  <c r="X231" i="1" s="1"/>
  <c r="Y231" i="1" a="1"/>
  <c r="Y231" i="1" s="1"/>
  <c r="Z231" i="1" a="1"/>
  <c r="Z231" i="1" s="1"/>
  <c r="AA231" i="1" a="1"/>
  <c r="AA231" i="1" s="1"/>
  <c r="AB231" i="1" s="1"/>
  <c r="W232" i="1" a="1"/>
  <c r="W232" i="1" s="1"/>
  <c r="X232" i="1" a="1"/>
  <c r="X232" i="1" s="1"/>
  <c r="Y232" i="1" a="1"/>
  <c r="Y232" i="1" s="1"/>
  <c r="Z232" i="1" a="1"/>
  <c r="Z232" i="1" s="1"/>
  <c r="AA232" i="1" a="1"/>
  <c r="AA232" i="1" s="1"/>
  <c r="AB232" i="1" s="1"/>
  <c r="W233" i="1" a="1"/>
  <c r="W233" i="1" s="1"/>
  <c r="X233" i="1" a="1"/>
  <c r="X233" i="1" s="1"/>
  <c r="Y233" i="1" a="1"/>
  <c r="Y233" i="1" s="1"/>
  <c r="Z233" i="1" a="1"/>
  <c r="Z233" i="1" s="1"/>
  <c r="AA233" i="1" a="1"/>
  <c r="AA233" i="1" s="1"/>
  <c r="AB233" i="1" s="1"/>
  <c r="W234" i="1" a="1"/>
  <c r="W234" i="1" s="1"/>
  <c r="X234" i="1" a="1"/>
  <c r="X234" i="1" s="1"/>
  <c r="Y234" i="1" a="1"/>
  <c r="Y234" i="1" s="1"/>
  <c r="Z234" i="1" a="1"/>
  <c r="Z234" i="1" s="1"/>
  <c r="AA234" i="1" a="1"/>
  <c r="AA234" i="1" s="1"/>
  <c r="AB234" i="1" s="1"/>
  <c r="W235" i="1" a="1"/>
  <c r="W235" i="1" s="1"/>
  <c r="X235" i="1" a="1"/>
  <c r="X235" i="1" s="1"/>
  <c r="Y235" i="1" a="1"/>
  <c r="Y235" i="1" s="1"/>
  <c r="Z235" i="1" a="1"/>
  <c r="Z235" i="1" s="1"/>
  <c r="AA235" i="1" a="1"/>
  <c r="AA235" i="1" s="1"/>
  <c r="AB235" i="1" s="1"/>
  <c r="W236" i="1" a="1"/>
  <c r="W236" i="1" s="1"/>
  <c r="X236" i="1" a="1"/>
  <c r="X236" i="1" s="1"/>
  <c r="Y236" i="1" a="1"/>
  <c r="Y236" i="1" s="1"/>
  <c r="Z236" i="1" a="1"/>
  <c r="Z236" i="1" s="1"/>
  <c r="AA236" i="1" a="1"/>
  <c r="AA236" i="1" s="1"/>
  <c r="AB236" i="1" s="1"/>
  <c r="W237" i="1" a="1"/>
  <c r="W237" i="1" s="1"/>
  <c r="X237" i="1" a="1"/>
  <c r="X237" i="1" s="1"/>
  <c r="Y237" i="1" a="1"/>
  <c r="Y237" i="1" s="1"/>
  <c r="Z237" i="1" a="1"/>
  <c r="Z237" i="1" s="1"/>
  <c r="AA237" i="1" a="1"/>
  <c r="AA237" i="1" s="1"/>
  <c r="AB237" i="1" s="1"/>
  <c r="W238" i="1" a="1"/>
  <c r="W238" i="1" s="1"/>
  <c r="X238" i="1" a="1"/>
  <c r="X238" i="1" s="1"/>
  <c r="Y238" i="1" a="1"/>
  <c r="Y238" i="1" s="1"/>
  <c r="Z238" i="1" a="1"/>
  <c r="Z238" i="1" s="1"/>
  <c r="AA238" i="1" a="1"/>
  <c r="AA238" i="1" s="1"/>
  <c r="AB238" i="1" s="1"/>
  <c r="W239" i="1" a="1"/>
  <c r="W239" i="1" s="1"/>
  <c r="X239" i="1" a="1"/>
  <c r="X239" i="1" s="1"/>
  <c r="Y239" i="1" a="1"/>
  <c r="Y239" i="1" s="1"/>
  <c r="Z239" i="1" a="1"/>
  <c r="Z239" i="1" s="1"/>
  <c r="AA239" i="1" a="1"/>
  <c r="AA239" i="1" s="1"/>
  <c r="AB239" i="1" s="1"/>
  <c r="W240" i="1" a="1"/>
  <c r="W240" i="1" s="1"/>
  <c r="X240" i="1" a="1"/>
  <c r="X240" i="1" s="1"/>
  <c r="Y240" i="1" a="1"/>
  <c r="Y240" i="1" s="1"/>
  <c r="Z240" i="1" a="1"/>
  <c r="Z240" i="1" s="1"/>
  <c r="AA240" i="1" a="1"/>
  <c r="AA240" i="1" s="1"/>
  <c r="AB240" i="1" s="1"/>
  <c r="W241" i="1" a="1"/>
  <c r="W241" i="1" s="1"/>
  <c r="X241" i="1" a="1"/>
  <c r="X241" i="1" s="1"/>
  <c r="Y241" i="1" a="1"/>
  <c r="Y241" i="1" s="1"/>
  <c r="Z241" i="1" a="1"/>
  <c r="Z241" i="1" s="1"/>
  <c r="AA241" i="1" a="1"/>
  <c r="AA241" i="1" s="1"/>
  <c r="AB241" i="1" s="1"/>
  <c r="W242" i="1" a="1"/>
  <c r="W242" i="1" s="1"/>
  <c r="X242" i="1" a="1"/>
  <c r="X242" i="1" s="1"/>
  <c r="Y242" i="1" a="1"/>
  <c r="Y242" i="1" s="1"/>
  <c r="Z242" i="1" a="1"/>
  <c r="Z242" i="1" s="1"/>
  <c r="AA242" i="1" a="1"/>
  <c r="AA242" i="1" s="1"/>
  <c r="AB242" i="1" s="1"/>
  <c r="W243" i="1" a="1"/>
  <c r="W243" i="1" s="1"/>
  <c r="X243" i="1" a="1"/>
  <c r="X243" i="1" s="1"/>
  <c r="Y243" i="1" a="1"/>
  <c r="Y243" i="1" s="1"/>
  <c r="Z243" i="1" a="1"/>
  <c r="Z243" i="1" s="1"/>
  <c r="AA243" i="1" a="1"/>
  <c r="AA243" i="1" s="1"/>
  <c r="AB243" i="1" s="1"/>
  <c r="W244" i="1" a="1"/>
  <c r="W244" i="1" s="1"/>
  <c r="X244" i="1" a="1"/>
  <c r="X244" i="1" s="1"/>
  <c r="Y244" i="1" a="1"/>
  <c r="Y244" i="1" s="1"/>
  <c r="Z244" i="1" a="1"/>
  <c r="Z244" i="1" s="1"/>
  <c r="AA244" i="1" a="1"/>
  <c r="AA244" i="1" s="1"/>
  <c r="AB244" i="1" s="1"/>
  <c r="W245" i="1" a="1"/>
  <c r="W245" i="1" s="1"/>
  <c r="X245" i="1" a="1"/>
  <c r="X245" i="1" s="1"/>
  <c r="Y245" i="1" a="1"/>
  <c r="Y245" i="1" s="1"/>
  <c r="Z245" i="1" a="1"/>
  <c r="Z245" i="1" s="1"/>
  <c r="AA245" i="1" a="1"/>
  <c r="AA245" i="1" s="1"/>
  <c r="AB245" i="1" s="1"/>
  <c r="W246" i="1" a="1"/>
  <c r="W246" i="1" s="1"/>
  <c r="X246" i="1" a="1"/>
  <c r="X246" i="1" s="1"/>
  <c r="Y246" i="1" a="1"/>
  <c r="Y246" i="1" s="1"/>
  <c r="Z246" i="1" a="1"/>
  <c r="Z246" i="1" s="1"/>
  <c r="AA246" i="1" a="1"/>
  <c r="AA246" i="1" s="1"/>
  <c r="AB246" i="1" s="1"/>
  <c r="W247" i="1" a="1"/>
  <c r="W247" i="1" s="1"/>
  <c r="X247" i="1" a="1"/>
  <c r="X247" i="1" s="1"/>
  <c r="Y247" i="1" a="1"/>
  <c r="Y247" i="1" s="1"/>
  <c r="Z247" i="1" a="1"/>
  <c r="Z247" i="1" s="1"/>
  <c r="AA247" i="1" a="1"/>
  <c r="AA247" i="1" s="1"/>
  <c r="AB247" i="1" s="1"/>
  <c r="W248" i="1" a="1"/>
  <c r="W248" i="1" s="1"/>
  <c r="X248" i="1" a="1"/>
  <c r="X248" i="1" s="1"/>
  <c r="Y248" i="1" a="1"/>
  <c r="Y248" i="1" s="1"/>
  <c r="Z248" i="1" a="1"/>
  <c r="Z248" i="1" s="1"/>
  <c r="AA248" i="1" a="1"/>
  <c r="AA248" i="1" s="1"/>
  <c r="AB248" i="1" s="1"/>
  <c r="W249" i="1" a="1"/>
  <c r="W249" i="1" s="1"/>
  <c r="X249" i="1" a="1"/>
  <c r="X249" i="1" s="1"/>
  <c r="Y249" i="1" a="1"/>
  <c r="Y249" i="1" s="1"/>
  <c r="Z249" i="1" a="1"/>
  <c r="Z249" i="1" s="1"/>
  <c r="AA249" i="1" a="1"/>
  <c r="AA249" i="1" s="1"/>
  <c r="AB249" i="1" s="1"/>
  <c r="W250" i="1" a="1"/>
  <c r="W250" i="1" s="1"/>
  <c r="X250" i="1" a="1"/>
  <c r="X250" i="1" s="1"/>
  <c r="Y250" i="1" a="1"/>
  <c r="Y250" i="1" s="1"/>
  <c r="Z250" i="1" a="1"/>
  <c r="Z250" i="1" s="1"/>
  <c r="AA250" i="1" a="1"/>
  <c r="AA250" i="1" s="1"/>
  <c r="AB250" i="1" s="1"/>
  <c r="W251" i="1" a="1"/>
  <c r="W251" i="1" s="1"/>
  <c r="X251" i="1" a="1"/>
  <c r="X251" i="1" s="1"/>
  <c r="Y251" i="1" a="1"/>
  <c r="Y251" i="1" s="1"/>
  <c r="Z251" i="1" a="1"/>
  <c r="Z251" i="1" s="1"/>
  <c r="AA251" i="1" a="1"/>
  <c r="AA251" i="1" s="1"/>
  <c r="AB251" i="1" s="1"/>
  <c r="W252" i="1" a="1"/>
  <c r="W252" i="1" s="1"/>
  <c r="X252" i="1" a="1"/>
  <c r="X252" i="1" s="1"/>
  <c r="Y252" i="1" a="1"/>
  <c r="Y252" i="1" s="1"/>
  <c r="Z252" i="1" a="1"/>
  <c r="Z252" i="1" s="1"/>
  <c r="AA252" i="1" a="1"/>
  <c r="AA252" i="1" s="1"/>
  <c r="AB252" i="1" s="1"/>
  <c r="W253" i="1" a="1"/>
  <c r="W253" i="1" s="1"/>
  <c r="X253" i="1" a="1"/>
  <c r="X253" i="1" s="1"/>
  <c r="Y253" i="1" a="1"/>
  <c r="Y253" i="1" s="1"/>
  <c r="Z253" i="1" a="1"/>
  <c r="Z253" i="1" s="1"/>
  <c r="AA253" i="1" a="1"/>
  <c r="AA253" i="1" s="1"/>
  <c r="AB253" i="1" s="1"/>
  <c r="AB4" i="1"/>
  <c r="AB5" i="1"/>
  <c r="AB6" i="1"/>
  <c r="AB7" i="1"/>
  <c r="AB8" i="1"/>
  <c r="AB9" i="1"/>
  <c r="AB10" i="1"/>
  <c r="AB11" i="1"/>
  <c r="AB12" i="1"/>
  <c r="J57" i="1"/>
  <c r="J58" i="1"/>
  <c r="J59" i="1"/>
  <c r="J60" i="1"/>
  <c r="J61" i="1"/>
  <c r="J62" i="1"/>
  <c r="J63" i="1"/>
  <c r="J64" i="1"/>
  <c r="J65" i="1"/>
  <c r="J66" i="1"/>
  <c r="J67" i="1"/>
  <c r="J68" i="1"/>
  <c r="K57" i="1"/>
  <c r="K58" i="1"/>
  <c r="K59" i="1"/>
  <c r="K60" i="1"/>
  <c r="K61" i="1"/>
  <c r="K62" i="1"/>
  <c r="K63" i="1"/>
  <c r="K64" i="1"/>
  <c r="K65" i="1"/>
  <c r="K66" i="1"/>
  <c r="K67" i="1"/>
  <c r="K68" i="1"/>
  <c r="M57" i="1"/>
  <c r="M58" i="1"/>
  <c r="M59" i="1"/>
  <c r="M60" i="1"/>
  <c r="M61" i="1"/>
  <c r="M62" i="1"/>
  <c r="M63" i="1"/>
  <c r="M64" i="1"/>
  <c r="M65" i="1"/>
  <c r="M66" i="1"/>
  <c r="M67" i="1"/>
  <c r="M68" i="1"/>
  <c r="L57" i="1"/>
  <c r="L58" i="1"/>
  <c r="L59" i="1"/>
  <c r="L60" i="1"/>
  <c r="L61" i="1"/>
  <c r="L56" i="1"/>
  <c r="AD82" i="2" a="1"/>
  <c r="AD82" i="2" s="1"/>
  <c r="AD83" i="2" a="1"/>
  <c r="AD83" i="2" s="1"/>
  <c r="AD84" i="2" a="1"/>
  <c r="AD84" i="2" s="1"/>
  <c r="AD85" i="2" a="1"/>
  <c r="AD85" i="2" s="1"/>
  <c r="AD86" i="2" a="1"/>
  <c r="AD86" i="2" s="1"/>
  <c r="AD87" i="2" a="1"/>
  <c r="AD87" i="2" s="1"/>
  <c r="AD88" i="2" a="1"/>
  <c r="AD88" i="2" s="1"/>
  <c r="AD89" i="2" a="1"/>
  <c r="AD89" i="2" s="1"/>
  <c r="AD90" i="2" a="1"/>
  <c r="AD90" i="2" s="1"/>
  <c r="AD91" i="2" a="1"/>
  <c r="AD91" i="2" s="1"/>
  <c r="AD92" i="2" a="1"/>
  <c r="AD92" i="2" s="1"/>
  <c r="AD93" i="2" a="1"/>
  <c r="AD93" i="2" s="1"/>
  <c r="AD94" i="2" a="1"/>
  <c r="AD94" i="2" s="1"/>
  <c r="AD95" i="2" a="1"/>
  <c r="AD95" i="2" s="1"/>
  <c r="AD96" i="2" a="1"/>
  <c r="AD96" i="2" s="1"/>
  <c r="AD97" i="2" a="1"/>
  <c r="AD97" i="2" s="1"/>
  <c r="AD98" i="2" a="1"/>
  <c r="AD98" i="2" s="1"/>
  <c r="AD99" i="2" a="1"/>
  <c r="AD99" i="2" s="1"/>
  <c r="AD100" i="2" a="1"/>
  <c r="AD100" i="2" s="1"/>
  <c r="AD101" i="2" a="1"/>
  <c r="AD101" i="2" s="1"/>
  <c r="AD102" i="2" a="1"/>
  <c r="AD102" i="2" s="1"/>
  <c r="AD103" i="2" a="1"/>
  <c r="AD103" i="2" s="1"/>
  <c r="AD104" i="2" a="1"/>
  <c r="AD104" i="2" s="1"/>
  <c r="AD105" i="2" a="1"/>
  <c r="AD105" i="2" s="1"/>
  <c r="AD106" i="2" a="1"/>
  <c r="AD106" i="2" s="1"/>
  <c r="AD107" i="2" a="1"/>
  <c r="AD107" i="2" s="1"/>
  <c r="AD108" i="2" a="1"/>
  <c r="AD108" i="2" s="1"/>
  <c r="AD109" i="2" a="1"/>
  <c r="AD109" i="2" s="1"/>
  <c r="AE82" i="2" a="1"/>
  <c r="AE82" i="2" s="1"/>
  <c r="AE83" i="2" a="1"/>
  <c r="AE83" i="2" s="1"/>
  <c r="AE84" i="2" a="1"/>
  <c r="AE84" i="2" s="1"/>
  <c r="AE85" i="2" a="1"/>
  <c r="AE85" i="2" s="1"/>
  <c r="AE86" i="2" a="1"/>
  <c r="AE86" i="2" s="1"/>
  <c r="AE87" i="2" a="1"/>
  <c r="AE87" i="2" s="1"/>
  <c r="AE88" i="2" a="1"/>
  <c r="AE8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95" i="2" a="1"/>
  <c r="AE95" i="2" s="1"/>
  <c r="AE96" i="2" a="1"/>
  <c r="AE96" i="2" s="1"/>
  <c r="AE97" i="2" a="1"/>
  <c r="AE97" i="2" s="1"/>
  <c r="AE98" i="2" a="1"/>
  <c r="AE98" i="2" s="1"/>
  <c r="AE99" i="2" a="1"/>
  <c r="AE99" i="2" s="1"/>
  <c r="AE100" i="2" a="1"/>
  <c r="AE100" i="2" s="1"/>
  <c r="AE101" i="2" a="1"/>
  <c r="AE101" i="2" s="1"/>
  <c r="AE102" i="2" a="1"/>
  <c r="AE102" i="2" s="1"/>
  <c r="AE103" i="2" a="1"/>
  <c r="AE103" i="2" s="1"/>
  <c r="AE104" i="2" a="1"/>
  <c r="AE104" i="2" s="1"/>
  <c r="AE105" i="2" a="1"/>
  <c r="AE105" i="2" s="1"/>
  <c r="AE106" i="2" a="1"/>
  <c r="AE106" i="2" s="1"/>
  <c r="AE107" i="2" a="1"/>
  <c r="AE107" i="2" s="1"/>
  <c r="AE108" i="2" a="1"/>
  <c r="AE108" i="2" s="1"/>
  <c r="AE109" i="2" a="1"/>
  <c r="AE109" i="2" s="1"/>
  <c r="AG82" i="2" a="1"/>
  <c r="AG82" i="2" s="1"/>
  <c r="AH82" i="2" s="1"/>
  <c r="AG83" i="2" a="1"/>
  <c r="AG83" i="2" s="1"/>
  <c r="AH83" i="2" s="1"/>
  <c r="AG84" i="2" a="1"/>
  <c r="AG84" i="2" s="1"/>
  <c r="AH84" i="2" s="1"/>
  <c r="AG85" i="2" a="1"/>
  <c r="AG85" i="2" s="1"/>
  <c r="AH85" i="2" s="1"/>
  <c r="AG86" i="2" a="1"/>
  <c r="AG86" i="2" s="1"/>
  <c r="AH86" i="2" s="1"/>
  <c r="AG87" i="2" a="1"/>
  <c r="AG87" i="2" s="1"/>
  <c r="AH87" i="2" s="1"/>
  <c r="AG88" i="2" a="1"/>
  <c r="AG88" i="2" s="1"/>
  <c r="AH88" i="2" s="1"/>
  <c r="AG89" i="2" a="1"/>
  <c r="AG89" i="2" s="1"/>
  <c r="AH89" i="2" s="1"/>
  <c r="AG90" i="2" a="1"/>
  <c r="AG90" i="2" s="1"/>
  <c r="AH90" i="2" s="1"/>
  <c r="AG91" i="2" a="1"/>
  <c r="AG91" i="2" s="1"/>
  <c r="AH91" i="2" s="1"/>
  <c r="AG92" i="2" a="1"/>
  <c r="AG92" i="2" s="1"/>
  <c r="AH92" i="2" s="1"/>
  <c r="AG93" i="2" a="1"/>
  <c r="AG93" i="2" s="1"/>
  <c r="AH93" i="2" s="1"/>
  <c r="AG94" i="2" a="1"/>
  <c r="AG94" i="2" s="1"/>
  <c r="AH94" i="2" s="1"/>
  <c r="AG95" i="2" a="1"/>
  <c r="AG95" i="2" s="1"/>
  <c r="AH95" i="2" s="1"/>
  <c r="AG96" i="2" a="1"/>
  <c r="AG96" i="2" s="1"/>
  <c r="AH96" i="2" s="1"/>
  <c r="AG97" i="2" a="1"/>
  <c r="AG97" i="2" s="1"/>
  <c r="AH97" i="2" s="1"/>
  <c r="AG98" i="2" a="1"/>
  <c r="AG98" i="2" s="1"/>
  <c r="AH98" i="2" s="1"/>
  <c r="AG99" i="2" a="1"/>
  <c r="AG99" i="2" s="1"/>
  <c r="AH99" i="2" s="1"/>
  <c r="AG100" i="2" a="1"/>
  <c r="AG100" i="2" s="1"/>
  <c r="AH100" i="2" s="1"/>
  <c r="AG101" i="2" a="1"/>
  <c r="AG101" i="2" s="1"/>
  <c r="AH101" i="2" s="1"/>
  <c r="AG102" i="2" a="1"/>
  <c r="AG102" i="2" s="1"/>
  <c r="AH102" i="2" s="1"/>
  <c r="AG103" i="2" a="1"/>
  <c r="AG103" i="2" s="1"/>
  <c r="AH103" i="2" s="1"/>
  <c r="AG104" i="2" a="1"/>
  <c r="AG104" i="2" s="1"/>
  <c r="AH104" i="2" s="1"/>
  <c r="AG105" i="2" a="1"/>
  <c r="AG105" i="2" s="1"/>
  <c r="AH105" i="2" s="1"/>
  <c r="AG106" i="2" a="1"/>
  <c r="AG106" i="2" s="1"/>
  <c r="AH106" i="2" s="1"/>
  <c r="AG107" i="2" a="1"/>
  <c r="AG107" i="2" s="1"/>
  <c r="AH107" i="2" s="1"/>
  <c r="AG108" i="2" a="1"/>
  <c r="AG108" i="2" s="1"/>
  <c r="AH108" i="2" s="1"/>
  <c r="AG109" i="2" a="1"/>
  <c r="AG109" i="2" s="1"/>
  <c r="AH109" i="2" s="1"/>
  <c r="J29" i="2"/>
  <c r="J30" i="2"/>
  <c r="J31" i="2"/>
  <c r="J33" i="2"/>
  <c r="J34" i="2"/>
  <c r="J35" i="2"/>
  <c r="J36" i="2"/>
  <c r="J37" i="2"/>
  <c r="J38" i="2"/>
  <c r="J40" i="2"/>
  <c r="J42" i="2"/>
  <c r="J43" i="2"/>
  <c r="J44" i="2"/>
  <c r="J45" i="2"/>
  <c r="J46" i="2"/>
  <c r="J47" i="2"/>
  <c r="J48" i="2"/>
  <c r="J49" i="2"/>
  <c r="J51" i="2"/>
  <c r="J52" i="2"/>
  <c r="J53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8" i="2"/>
  <c r="J99" i="2"/>
  <c r="J100" i="2"/>
  <c r="J101" i="2"/>
  <c r="J102" i="2"/>
  <c r="J103" i="2"/>
  <c r="J104" i="2"/>
  <c r="J105" i="2"/>
  <c r="J106" i="2"/>
  <c r="J107" i="2"/>
  <c r="J108" i="2"/>
  <c r="J110" i="2"/>
  <c r="J111" i="2"/>
  <c r="J112" i="2"/>
  <c r="J113" i="2"/>
  <c r="J114" i="2"/>
  <c r="J115" i="2"/>
  <c r="J116" i="2"/>
  <c r="J117" i="2"/>
  <c r="J118" i="2"/>
  <c r="J97" i="2"/>
  <c r="J39" i="2"/>
  <c r="J14" i="2"/>
  <c r="K29" i="2"/>
  <c r="K30" i="2"/>
  <c r="K31" i="2"/>
  <c r="K33" i="2"/>
  <c r="K34" i="2"/>
  <c r="K35" i="2"/>
  <c r="K36" i="2"/>
  <c r="K37" i="2"/>
  <c r="K38" i="2"/>
  <c r="K40" i="2"/>
  <c r="K42" i="2"/>
  <c r="K43" i="2"/>
  <c r="K44" i="2"/>
  <c r="K45" i="2"/>
  <c r="K46" i="2"/>
  <c r="K47" i="2"/>
  <c r="K48" i="2"/>
  <c r="K49" i="2"/>
  <c r="K51" i="2"/>
  <c r="K52" i="2"/>
  <c r="K53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8" i="2"/>
  <c r="K99" i="2"/>
  <c r="K100" i="2"/>
  <c r="K101" i="2"/>
  <c r="K102" i="2"/>
  <c r="K103" i="2"/>
  <c r="K104" i="2"/>
  <c r="K105" i="2"/>
  <c r="K106" i="2"/>
  <c r="K107" i="2"/>
  <c r="K108" i="2"/>
  <c r="K110" i="2"/>
  <c r="K111" i="2"/>
  <c r="K112" i="2"/>
  <c r="K113" i="2"/>
  <c r="K114" i="2"/>
  <c r="K115" i="2"/>
  <c r="K116" i="2"/>
  <c r="K117" i="2"/>
  <c r="K118" i="2"/>
  <c r="K97" i="2"/>
  <c r="K39" i="2"/>
  <c r="K14" i="2"/>
  <c r="M29" i="2"/>
  <c r="M30" i="2"/>
  <c r="M31" i="2"/>
  <c r="M33" i="2"/>
  <c r="M34" i="2"/>
  <c r="M35" i="2"/>
  <c r="M36" i="2"/>
  <c r="M37" i="2"/>
  <c r="M38" i="2"/>
  <c r="M40" i="2"/>
  <c r="M42" i="2"/>
  <c r="M43" i="2"/>
  <c r="M44" i="2"/>
  <c r="M45" i="2"/>
  <c r="M46" i="2"/>
  <c r="M47" i="2"/>
  <c r="M48" i="2"/>
  <c r="M49" i="2"/>
  <c r="M51" i="2"/>
  <c r="M52" i="2"/>
  <c r="M53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1" i="2"/>
  <c r="M102" i="2"/>
  <c r="M103" i="2"/>
  <c r="M104" i="2"/>
  <c r="M105" i="2"/>
  <c r="M106" i="2"/>
  <c r="M107" i="2"/>
  <c r="M108" i="2"/>
  <c r="M110" i="2"/>
  <c r="M111" i="2"/>
  <c r="M112" i="2"/>
  <c r="M113" i="2"/>
  <c r="M114" i="2"/>
  <c r="M115" i="2"/>
  <c r="M116" i="2"/>
  <c r="M117" i="2"/>
  <c r="M118" i="2"/>
  <c r="M97" i="2"/>
  <c r="M39" i="2"/>
  <c r="M14" i="2"/>
  <c r="L36" i="2"/>
  <c r="L46" i="2"/>
  <c r="L60" i="2"/>
  <c r="L64" i="2"/>
  <c r="L68" i="2"/>
  <c r="L69" i="2"/>
  <c r="L70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1" i="2"/>
  <c r="L102" i="2"/>
  <c r="L103" i="2"/>
  <c r="L104" i="2"/>
  <c r="L105" i="2"/>
  <c r="L106" i="2"/>
  <c r="L107" i="2"/>
  <c r="L108" i="2"/>
  <c r="L110" i="2"/>
  <c r="L111" i="2"/>
  <c r="L112" i="2"/>
  <c r="L113" i="2"/>
  <c r="L114" i="2"/>
  <c r="L115" i="2"/>
  <c r="L116" i="2"/>
  <c r="L117" i="2"/>
  <c r="L118" i="2"/>
  <c r="L49" i="1"/>
  <c r="L50" i="1"/>
  <c r="L51" i="1"/>
  <c r="L52" i="1"/>
  <c r="L53" i="1"/>
  <c r="L54" i="1"/>
  <c r="L55" i="1"/>
  <c r="L43" i="1"/>
  <c r="L44" i="1"/>
  <c r="L45" i="1"/>
  <c r="L46" i="1"/>
  <c r="L47" i="1"/>
  <c r="L48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L25" i="1"/>
  <c r="L26" i="1"/>
  <c r="L27" i="1"/>
  <c r="L28" i="1"/>
  <c r="L29" i="1"/>
  <c r="L30" i="1"/>
  <c r="L31" i="1"/>
  <c r="L32" i="1"/>
  <c r="L33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L36" i="1"/>
  <c r="L37" i="1"/>
  <c r="L38" i="1"/>
  <c r="L39" i="1"/>
  <c r="L40" i="1"/>
  <c r="L41" i="1"/>
  <c r="L42" i="1"/>
  <c r="L34" i="1"/>
  <c r="L35" i="1"/>
  <c r="L24" i="1"/>
  <c r="M28" i="2"/>
  <c r="K28" i="2"/>
  <c r="J28" i="2"/>
  <c r="M27" i="2"/>
  <c r="L27" i="2"/>
  <c r="K27" i="2"/>
  <c r="J27" i="2"/>
  <c r="M26" i="2"/>
  <c r="L26" i="2"/>
  <c r="K26" i="2"/>
  <c r="J26" i="2"/>
  <c r="M25" i="2"/>
  <c r="L25" i="2"/>
  <c r="K25" i="2"/>
  <c r="J25" i="2"/>
  <c r="M24" i="2"/>
  <c r="L24" i="2"/>
  <c r="K24" i="2"/>
  <c r="J24" i="2"/>
  <c r="M22" i="2"/>
  <c r="L22" i="2"/>
  <c r="K22" i="2"/>
  <c r="J22" i="2"/>
  <c r="M21" i="2"/>
  <c r="L21" i="2"/>
  <c r="K21" i="2"/>
  <c r="J21" i="2"/>
  <c r="M20" i="2"/>
  <c r="L20" i="2"/>
  <c r="K20" i="2"/>
  <c r="J20" i="2"/>
  <c r="M18" i="2"/>
  <c r="L18" i="2"/>
  <c r="K18" i="2"/>
  <c r="J18" i="2"/>
  <c r="M16" i="2"/>
  <c r="L16" i="2"/>
  <c r="K16" i="2"/>
  <c r="J16" i="2"/>
  <c r="M15" i="2"/>
  <c r="L15" i="2"/>
  <c r="K15" i="2"/>
  <c r="J15" i="2"/>
  <c r="M13" i="2"/>
  <c r="L13" i="2"/>
  <c r="K13" i="2"/>
  <c r="J13" i="2"/>
  <c r="M12" i="2"/>
  <c r="L12" i="2"/>
  <c r="K12" i="2"/>
  <c r="J12" i="2"/>
  <c r="M11" i="2"/>
  <c r="L11" i="2"/>
  <c r="K11" i="2"/>
  <c r="J11" i="2"/>
  <c r="M10" i="2"/>
  <c r="L10" i="2"/>
  <c r="K10" i="2"/>
  <c r="J10" i="2"/>
  <c r="M9" i="2"/>
  <c r="L9" i="2"/>
  <c r="K9" i="2"/>
  <c r="J9" i="2"/>
  <c r="M8" i="2"/>
  <c r="L8" i="2"/>
  <c r="K8" i="2"/>
  <c r="J8" i="2"/>
  <c r="M7" i="2"/>
  <c r="L7" i="2"/>
  <c r="K7" i="2"/>
  <c r="J7" i="2"/>
  <c r="M6" i="2"/>
  <c r="K6" i="2"/>
  <c r="J6" i="2"/>
  <c r="M5" i="2"/>
  <c r="L5" i="2"/>
  <c r="K5" i="2"/>
  <c r="J5" i="2"/>
  <c r="M4" i="2"/>
  <c r="L4" i="2"/>
  <c r="K4" i="2"/>
  <c r="J4" i="2"/>
  <c r="M3" i="2"/>
  <c r="L3" i="2"/>
  <c r="K3" i="2"/>
  <c r="J3" i="2"/>
  <c r="AH3" i="1" a="1"/>
  <c r="AH3" i="1" s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3" i="1"/>
  <c r="I4" i="1"/>
  <c r="AP59" i="1" l="1"/>
  <c r="AP65" i="1"/>
  <c r="AP53" i="1"/>
  <c r="AP91" i="1"/>
  <c r="AP9" i="1"/>
  <c r="AP18" i="1"/>
  <c r="AP101" i="1"/>
  <c r="AP144" i="1"/>
  <c r="AP81" i="1"/>
  <c r="AP76" i="1"/>
  <c r="AP125" i="1"/>
  <c r="AP55" i="1"/>
  <c r="AP40" i="1"/>
  <c r="AP47" i="1"/>
  <c r="AP50" i="1"/>
  <c r="AP20" i="1"/>
  <c r="AP15" i="1"/>
  <c r="AP113" i="1"/>
  <c r="AP6" i="1"/>
  <c r="AP43" i="1"/>
  <c r="AP37" i="1"/>
  <c r="AP48" i="1"/>
  <c r="AP130" i="1"/>
  <c r="AP60" i="1"/>
  <c r="AP102" i="1"/>
  <c r="AP24" i="1"/>
  <c r="AP135" i="1"/>
  <c r="AP7" i="1"/>
  <c r="AP41" i="1"/>
  <c r="AP29" i="1"/>
  <c r="AP64" i="1"/>
  <c r="AP119" i="1"/>
  <c r="AP136" i="1"/>
  <c r="AP28" i="1"/>
  <c r="AP80" i="1"/>
  <c r="AP145" i="1"/>
  <c r="AP89" i="1"/>
  <c r="AP95" i="1"/>
  <c r="AP127" i="1"/>
  <c r="AP69" i="1"/>
  <c r="AP85" i="1"/>
  <c r="AP79" i="1"/>
  <c r="AP139" i="1"/>
  <c r="AP38" i="1"/>
  <c r="AP99" i="1"/>
  <c r="AP21" i="1"/>
  <c r="AP17" i="1"/>
  <c r="AP107" i="1"/>
  <c r="AP137" i="1"/>
  <c r="AP16" i="1"/>
  <c r="AP114" i="1"/>
  <c r="AP66" i="1"/>
  <c r="AP123" i="1"/>
  <c r="AP90" i="1"/>
  <c r="AP116" i="1"/>
  <c r="AP51" i="1"/>
  <c r="AP57" i="1"/>
  <c r="AP45" i="1"/>
  <c r="AP142" i="1"/>
  <c r="AP19" i="1"/>
  <c r="AP138" i="1"/>
  <c r="AP78" i="1"/>
  <c r="AP121" i="1"/>
  <c r="AP68" i="1"/>
  <c r="AP117" i="1"/>
  <c r="AP39" i="1"/>
  <c r="AP56" i="1"/>
  <c r="AP31" i="1"/>
  <c r="AP42" i="1"/>
  <c r="AP108" i="1"/>
  <c r="AP11" i="1"/>
  <c r="AP3" i="1"/>
  <c r="AP49" i="1"/>
  <c r="AP140" i="1"/>
  <c r="AP70" i="1"/>
  <c r="AP104" i="1"/>
  <c r="AP126" i="1"/>
  <c r="AP4" i="1"/>
  <c r="AP72" i="1"/>
  <c r="AP34" i="1"/>
  <c r="AP143" i="1"/>
  <c r="AP35" i="1"/>
  <c r="AP27" i="1"/>
  <c r="AP62" i="1"/>
  <c r="AP96" i="1"/>
  <c r="AP52" i="1"/>
  <c r="AP131" i="1"/>
  <c r="AP12" i="1"/>
  <c r="AP97" i="1"/>
  <c r="AP32" i="1"/>
  <c r="AP75" i="1"/>
  <c r="AP10" i="1"/>
  <c r="AP33" i="1"/>
  <c r="AP87" i="1"/>
  <c r="AP106" i="1"/>
  <c r="AP83" i="1"/>
  <c r="AP54" i="1"/>
  <c r="AP13" i="1"/>
  <c r="AP93" i="1"/>
  <c r="AP22" i="1"/>
  <c r="AP44" i="1"/>
  <c r="AP147" i="1"/>
  <c r="AP120" i="1"/>
  <c r="AP105" i="1"/>
  <c r="AP8" i="1"/>
  <c r="AP86" i="1"/>
  <c r="AP118" i="1"/>
  <c r="AP92" i="1"/>
  <c r="AP100" i="1"/>
  <c r="AP14" i="1"/>
  <c r="AP77" i="1"/>
  <c r="AP98" i="1"/>
  <c r="AP46" i="1"/>
  <c r="AP141" i="1"/>
  <c r="AP36" i="1"/>
  <c r="AP112" i="1"/>
  <c r="AP134" i="1"/>
  <c r="AP84" i="1"/>
  <c r="AP122" i="1"/>
  <c r="AP67" i="1"/>
  <c r="AP73" i="1"/>
  <c r="AP61" i="1"/>
  <c r="AP149" i="1"/>
  <c r="AP124" i="1"/>
  <c r="AP150" i="1"/>
  <c r="AP30" i="1"/>
  <c r="AP94" i="1"/>
  <c r="AP88" i="1"/>
  <c r="AP5" i="1"/>
  <c r="AP128" i="1"/>
  <c r="AP71" i="1"/>
  <c r="AP26" i="1"/>
  <c r="AP63" i="1"/>
  <c r="AP58" i="1"/>
  <c r="AP115" i="1"/>
  <c r="AP146" i="1"/>
  <c r="AP132" i="1"/>
  <c r="AP109" i="1"/>
  <c r="AP103" i="1"/>
  <c r="AP111" i="1"/>
  <c r="AP82" i="1"/>
  <c r="AP23" i="1"/>
  <c r="AP25" i="1"/>
  <c r="AP133" i="1"/>
  <c r="AP129" i="1"/>
  <c r="AP74" i="1"/>
  <c r="AP110" i="1"/>
  <c r="AP148" i="1"/>
  <c r="AI36" i="1"/>
  <c r="AI72" i="1"/>
  <c r="AI67" i="1"/>
  <c r="AI57" i="1"/>
  <c r="AI51" i="1"/>
  <c r="AI18" i="1"/>
  <c r="AI50" i="1"/>
  <c r="AI47" i="1"/>
  <c r="AI37" i="1"/>
  <c r="AI46" i="1"/>
  <c r="AI69" i="1"/>
  <c r="AI29" i="1"/>
  <c r="AI19" i="1"/>
  <c r="AI7" i="1"/>
  <c r="AI56" i="1"/>
  <c r="AI60" i="1"/>
  <c r="AI30" i="1"/>
  <c r="AI35" i="1"/>
  <c r="AI15" i="1"/>
  <c r="AI5" i="1"/>
  <c r="AI62" i="1"/>
  <c r="AI21" i="1"/>
  <c r="AI3" i="1"/>
  <c r="AI70" i="1"/>
  <c r="AI49" i="1"/>
  <c r="AI31" i="1"/>
  <c r="AI20" i="1"/>
  <c r="AI68" i="1"/>
  <c r="AI55" i="1"/>
  <c r="AI44" i="1"/>
  <c r="AI43" i="1"/>
  <c r="AI42" i="1"/>
  <c r="AI11" i="1"/>
  <c r="AI8" i="1"/>
  <c r="AI32" i="1"/>
  <c r="AI14" i="1"/>
  <c r="AI52" i="1"/>
  <c r="AI23" i="1"/>
  <c r="AI22" i="1"/>
  <c r="AI34" i="1"/>
  <c r="AI64" i="1"/>
  <c r="AI61" i="1"/>
  <c r="AI25" i="1"/>
  <c r="AI58" i="1"/>
  <c r="AI45" i="1"/>
  <c r="AI24" i="1"/>
  <c r="AI17" i="1"/>
  <c r="AI59" i="1"/>
  <c r="AI48" i="1"/>
  <c r="AI38" i="1"/>
  <c r="AI12" i="1"/>
  <c r="AI9" i="1"/>
  <c r="AI33" i="1"/>
  <c r="AI6" i="1"/>
  <c r="AI63" i="1"/>
  <c r="AI39" i="1"/>
  <c r="AI13" i="1"/>
  <c r="AI41" i="1"/>
  <c r="AI40" i="1"/>
  <c r="AI28" i="1"/>
  <c r="AI26" i="1"/>
  <c r="AI10" i="1"/>
  <c r="AI65" i="1"/>
  <c r="AI54" i="1"/>
  <c r="AI53" i="1"/>
  <c r="AI27" i="1"/>
  <c r="AO106" i="2"/>
  <c r="AO98" i="2"/>
  <c r="AO208" i="2"/>
  <c r="AO144" i="2"/>
  <c r="AO122" i="2"/>
  <c r="AO70" i="2"/>
  <c r="AO62" i="2"/>
  <c r="AO166" i="2"/>
  <c r="AO180" i="2"/>
  <c r="AO192" i="2"/>
  <c r="AO205" i="2"/>
  <c r="AO230" i="2"/>
  <c r="AO132" i="2"/>
  <c r="AO63" i="2"/>
  <c r="AO71" i="2"/>
  <c r="AO79" i="2"/>
  <c r="AO87" i="2"/>
  <c r="AO95" i="2"/>
  <c r="AO103" i="2"/>
  <c r="AO204" i="2"/>
  <c r="AO117" i="2"/>
  <c r="AO142" i="2"/>
  <c r="AO78" i="2"/>
  <c r="AO110" i="2"/>
  <c r="AO168" i="2"/>
  <c r="AO181" i="2"/>
  <c r="AO194" i="2"/>
  <c r="AO220" i="2"/>
  <c r="AO232" i="2"/>
  <c r="AO120" i="2"/>
  <c r="AO133" i="2"/>
  <c r="AO64" i="2"/>
  <c r="AO72" i="2"/>
  <c r="AO88" i="2"/>
  <c r="AO96" i="2"/>
  <c r="AO104" i="2"/>
  <c r="AO216" i="2"/>
  <c r="AO148" i="2"/>
  <c r="AO57" i="2"/>
  <c r="AO65" i="2"/>
  <c r="AO73" i="2"/>
  <c r="AO81" i="2"/>
  <c r="AO89" i="2"/>
  <c r="AO97" i="2"/>
  <c r="AO105" i="2"/>
  <c r="AO172" i="2"/>
  <c r="AO184" i="2"/>
  <c r="AO197" i="2"/>
  <c r="AO236" i="2"/>
  <c r="AO124" i="2"/>
  <c r="AO136" i="2"/>
  <c r="AO149" i="2"/>
  <c r="AO164" i="2"/>
  <c r="AO176" i="2"/>
  <c r="AO189" i="2"/>
  <c r="AO214" i="2"/>
  <c r="AO116" i="2"/>
  <c r="AO141" i="2"/>
  <c r="AO61" i="2"/>
  <c r="AO77" i="2"/>
  <c r="AO85" i="2"/>
  <c r="AO93" i="2"/>
  <c r="AO101" i="2"/>
  <c r="AO109" i="2"/>
  <c r="AO173" i="2"/>
  <c r="AO186" i="2"/>
  <c r="AO198" i="2"/>
  <c r="AO212" i="2"/>
  <c r="AO224" i="2"/>
  <c r="AO237" i="2"/>
  <c r="AO59" i="2"/>
  <c r="AO75" i="2"/>
  <c r="AO83" i="2"/>
  <c r="AO91" i="2"/>
  <c r="AO107" i="2"/>
  <c r="AO128" i="2"/>
  <c r="AO69" i="2"/>
  <c r="AO165" i="2"/>
  <c r="AO229" i="2"/>
  <c r="AO130" i="2"/>
  <c r="AO156" i="2"/>
  <c r="AO86" i="2"/>
  <c r="AO162" i="2"/>
  <c r="AO174" i="2"/>
  <c r="AO188" i="2"/>
  <c r="AO200" i="2"/>
  <c r="AO213" i="2"/>
  <c r="AO226" i="2"/>
  <c r="AO238" i="2"/>
  <c r="AO140" i="2"/>
  <c r="AO152" i="2"/>
  <c r="AO60" i="2"/>
  <c r="AO68" i="2"/>
  <c r="AO76" i="2"/>
  <c r="AO84" i="2"/>
  <c r="AO92" i="2"/>
  <c r="AO100" i="2"/>
  <c r="AO108" i="2"/>
  <c r="AO222" i="2"/>
  <c r="AO158" i="2"/>
  <c r="AO150" i="2"/>
  <c r="AO114" i="2"/>
  <c r="AO99" i="2"/>
  <c r="AO234" i="2"/>
  <c r="AO228" i="2"/>
  <c r="AO221" i="2"/>
  <c r="AO206" i="2"/>
  <c r="AO178" i="2"/>
  <c r="AO157" i="2"/>
  <c r="AO90" i="2"/>
  <c r="AO170" i="2"/>
  <c r="AO134" i="2"/>
  <c r="AO112" i="2"/>
  <c r="AO82" i="2"/>
  <c r="AO67" i="2"/>
  <c r="AO190" i="2"/>
  <c r="AO126" i="2"/>
  <c r="AO118" i="2"/>
  <c r="AO74" i="2"/>
  <c r="AO66" i="2"/>
  <c r="AO58" i="2"/>
  <c r="AO218" i="2"/>
  <c r="AO196" i="2"/>
  <c r="AO182" i="2"/>
  <c r="AO154" i="2"/>
  <c r="AO125" i="2"/>
  <c r="AO80" i="2"/>
  <c r="AO210" i="2"/>
  <c r="AO202" i="2"/>
  <c r="AO146" i="2"/>
  <c r="AO102" i="2"/>
  <c r="AO94" i="2"/>
  <c r="AO138" i="2"/>
  <c r="AO227" i="2"/>
  <c r="AO233" i="2"/>
  <c r="AO207" i="2"/>
  <c r="AO201" i="2"/>
  <c r="AO175" i="2"/>
  <c r="AO169" i="2"/>
  <c r="AO143" i="2"/>
  <c r="AO137" i="2"/>
  <c r="AO111" i="2"/>
  <c r="AO219" i="2"/>
  <c r="AO187" i="2"/>
  <c r="AO155" i="2"/>
  <c r="AO123" i="2"/>
  <c r="AO163" i="2"/>
  <c r="AO131" i="2"/>
  <c r="AO231" i="2"/>
  <c r="AO225" i="2"/>
  <c r="AO199" i="2"/>
  <c r="AO193" i="2"/>
  <c r="AO167" i="2"/>
  <c r="AO161" i="2"/>
  <c r="AO135" i="2"/>
  <c r="AO129" i="2"/>
  <c r="AO211" i="2"/>
  <c r="AO179" i="2"/>
  <c r="AO147" i="2"/>
  <c r="AO115" i="2"/>
  <c r="AO223" i="2"/>
  <c r="AO217" i="2"/>
  <c r="AO191" i="2"/>
  <c r="AO185" i="2"/>
  <c r="AO159" i="2"/>
  <c r="AO153" i="2"/>
  <c r="AO127" i="2"/>
  <c r="AO121" i="2"/>
  <c r="AO195" i="2"/>
  <c r="AO235" i="2"/>
  <c r="AO203" i="2"/>
  <c r="AO171" i="2"/>
  <c r="AO139" i="2"/>
  <c r="AO215" i="2"/>
  <c r="AO209" i="2"/>
  <c r="AO183" i="2"/>
  <c r="AO177" i="2"/>
  <c r="AO151" i="2"/>
  <c r="AO145" i="2"/>
  <c r="AO119" i="2"/>
  <c r="AO113" i="2"/>
  <c r="AO28" i="2"/>
  <c r="AO7" i="2"/>
  <c r="AO38" i="2"/>
  <c r="AO55" i="2"/>
  <c r="AO33" i="2"/>
  <c r="AO9" i="2"/>
  <c r="AO42" i="2"/>
  <c r="AO32" i="2"/>
  <c r="AO13" i="2"/>
  <c r="AO24" i="2"/>
  <c r="AO52" i="2"/>
  <c r="AO35" i="2"/>
  <c r="AO17" i="2"/>
  <c r="AO48" i="2"/>
  <c r="AO14" i="2"/>
  <c r="AO44" i="2"/>
  <c r="AO16" i="2"/>
  <c r="AO31" i="2"/>
  <c r="AO12" i="2"/>
  <c r="AO11" i="2"/>
  <c r="AO56" i="2"/>
  <c r="AO51" i="2"/>
  <c r="AO22" i="2"/>
  <c r="AO27" i="2"/>
  <c r="AO29" i="2"/>
  <c r="AO34" i="2"/>
  <c r="AO45" i="2"/>
  <c r="AO46" i="2"/>
  <c r="AO25" i="2"/>
  <c r="AO49" i="2"/>
  <c r="AO40" i="2"/>
  <c r="AO15" i="2"/>
  <c r="AO43" i="2"/>
  <c r="AO5" i="2"/>
  <c r="AO41" i="2"/>
  <c r="AO36" i="2"/>
  <c r="AO10" i="2"/>
  <c r="AO23" i="2"/>
  <c r="AO50" i="2"/>
  <c r="AO47" i="2"/>
  <c r="AO20" i="2"/>
  <c r="AO8" i="2"/>
  <c r="AO4" i="2"/>
  <c r="AO37" i="2"/>
  <c r="AO53" i="2"/>
  <c r="AO39" i="2"/>
  <c r="AO54" i="2"/>
  <c r="AO26" i="2"/>
  <c r="AO160" i="2"/>
  <c r="AO18" i="2"/>
  <c r="AO6" i="2"/>
  <c r="AO21" i="2"/>
  <c r="AO30" i="2"/>
  <c r="AO19" i="2"/>
  <c r="AH33" i="2"/>
  <c r="L197" i="1"/>
  <c r="L77" i="1"/>
  <c r="AH10" i="2"/>
  <c r="AH17" i="2"/>
  <c r="AH28" i="2"/>
  <c r="AH19" i="2"/>
  <c r="AH14" i="2"/>
  <c r="AH31" i="2"/>
  <c r="AH20" i="2"/>
  <c r="AH6" i="2"/>
  <c r="AH27" i="2"/>
  <c r="AH23" i="2"/>
  <c r="AH13" i="2"/>
  <c r="AH9" i="2"/>
  <c r="AH30" i="2"/>
  <c r="AH26" i="2"/>
  <c r="AH12" i="2"/>
  <c r="AH24" i="2"/>
  <c r="AH5" i="2"/>
  <c r="AH16" i="2"/>
  <c r="AH8" i="2"/>
  <c r="AH32" i="2"/>
  <c r="AH22" i="2"/>
  <c r="AH15" i="2"/>
  <c r="AH4" i="2"/>
  <c r="AH3" i="2"/>
  <c r="AH29" i="2"/>
  <c r="AH25" i="2"/>
  <c r="AH18" i="2"/>
  <c r="AH11" i="2"/>
  <c r="AH7" i="2"/>
  <c r="AH21" i="2"/>
  <c r="L63" i="2"/>
  <c r="L55" i="2"/>
  <c r="L45" i="2"/>
  <c r="L35" i="2"/>
  <c r="L62" i="2"/>
  <c r="L53" i="2"/>
  <c r="L44" i="2"/>
  <c r="L34" i="2"/>
  <c r="L61" i="2"/>
  <c r="L52" i="2"/>
  <c r="L43" i="2"/>
  <c r="L33" i="2"/>
  <c r="L6" i="2"/>
  <c r="L51" i="2"/>
  <c r="L42" i="2"/>
  <c r="L31" i="2"/>
  <c r="L67" i="2"/>
  <c r="L59" i="2"/>
  <c r="L49" i="2"/>
  <c r="L40" i="2"/>
  <c r="L30" i="2"/>
  <c r="L66" i="2"/>
  <c r="L58" i="2"/>
  <c r="L48" i="2"/>
  <c r="L38" i="2"/>
  <c r="L29" i="2"/>
  <c r="L56" i="2"/>
  <c r="L65" i="2"/>
  <c r="L57" i="2"/>
  <c r="L47" i="2"/>
  <c r="L37" i="2"/>
  <c r="L28" i="2"/>
  <c r="I5" i="1"/>
  <c r="I6" i="1" l="1"/>
  <c r="I7" i="1" l="1"/>
  <c r="I8" i="1" l="1"/>
  <c r="I9" i="1" l="1"/>
  <c r="I10" i="1" l="1"/>
  <c r="I11" i="1" l="1"/>
  <c r="I12" i="1" l="1"/>
  <c r="I13" i="1" l="1"/>
  <c r="I14" i="1" l="1"/>
  <c r="I15" i="1" l="1"/>
  <c r="I16" i="1" l="1"/>
  <c r="I17" i="1" l="1"/>
  <c r="I18" i="1" l="1"/>
  <c r="I19" i="1" l="1"/>
  <c r="I20" i="1" l="1"/>
  <c r="I21" i="1" l="1"/>
  <c r="I22" i="1" l="1"/>
  <c r="I23" i="1" l="1"/>
  <c r="I24" i="1" l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4" i="2" l="1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<sst xmlns="http://schemas.openxmlformats.org/spreadsheetml/2006/main" count="4018" uniqueCount="709">
  <si>
    <t>Tableau général</t>
  </si>
  <si>
    <t>Classement général</t>
  </si>
  <si>
    <t>Tableau avec potence</t>
  </si>
  <si>
    <t>Tableau sans potence</t>
  </si>
  <si>
    <t>Tableau professionnel</t>
  </si>
  <si>
    <t>Tableau sportif</t>
  </si>
  <si>
    <t>NOM</t>
  </si>
  <si>
    <t xml:space="preserve">Prénom </t>
  </si>
  <si>
    <t xml:space="preserve">Établissement </t>
  </si>
  <si>
    <t>Avec/ Sans Potence</t>
  </si>
  <si>
    <t>Résultat</t>
  </si>
  <si>
    <t>Rang</t>
  </si>
  <si>
    <t>Pro/Sportif</t>
  </si>
  <si>
    <t>Etablissement</t>
  </si>
  <si>
    <t xml:space="preserve">Avec potence </t>
  </si>
  <si>
    <t>Sans potence</t>
  </si>
  <si>
    <t>Pro</t>
  </si>
  <si>
    <t>Tableau avec rampe</t>
  </si>
  <si>
    <t>Tableau sans rampe</t>
  </si>
  <si>
    <t>Avec/ Sans rampe</t>
  </si>
  <si>
    <t>Pro/sportif</t>
  </si>
  <si>
    <t>Avec rampe</t>
  </si>
  <si>
    <t>Sans rampe</t>
  </si>
  <si>
    <t>Sportif</t>
  </si>
  <si>
    <t>LOFFROY</t>
  </si>
  <si>
    <t>Gauthier</t>
  </si>
  <si>
    <t>sportif</t>
  </si>
  <si>
    <t xml:space="preserve">DUPUIS </t>
  </si>
  <si>
    <t>Louis</t>
  </si>
  <si>
    <t>sans rampe</t>
  </si>
  <si>
    <t xml:space="preserve">PRUNOIS </t>
  </si>
  <si>
    <t>Auriane</t>
  </si>
  <si>
    <t xml:space="preserve">HIBLE </t>
  </si>
  <si>
    <t>Emma</t>
  </si>
  <si>
    <t>BOULARD</t>
  </si>
  <si>
    <t>Karine</t>
  </si>
  <si>
    <t>EHPAD Fouilloy</t>
  </si>
  <si>
    <t>Sans Potence</t>
  </si>
  <si>
    <t>VASSEUR</t>
  </si>
  <si>
    <t>Gwenaëlle</t>
  </si>
  <si>
    <t>MARTIN</t>
  </si>
  <si>
    <t>Felix</t>
  </si>
  <si>
    <t>VERBECQ</t>
  </si>
  <si>
    <t>Bertrand</t>
  </si>
  <si>
    <t>CHAUFFRAY</t>
  </si>
  <si>
    <t>Guillaume</t>
  </si>
  <si>
    <t>PORTIER</t>
  </si>
  <si>
    <t>Jean-Pierre</t>
  </si>
  <si>
    <t>MILHOMME</t>
  </si>
  <si>
    <t>Gaëtan</t>
  </si>
  <si>
    <t>DUQUESNE</t>
  </si>
  <si>
    <t>Patricia</t>
  </si>
  <si>
    <t>MARCHAND</t>
  </si>
  <si>
    <t>Corinne</t>
  </si>
  <si>
    <t>JOACHIM</t>
  </si>
  <si>
    <t>Jacqueline</t>
  </si>
  <si>
    <t>FARCY</t>
  </si>
  <si>
    <t>Léone</t>
  </si>
  <si>
    <t>DIEU</t>
  </si>
  <si>
    <t>Mathys</t>
  </si>
  <si>
    <t>BAZIER</t>
  </si>
  <si>
    <t>Adéle</t>
  </si>
  <si>
    <t>DACHEUX</t>
  </si>
  <si>
    <t>Evelyne</t>
  </si>
  <si>
    <t>BROHON</t>
  </si>
  <si>
    <t>Laeticia</t>
  </si>
  <si>
    <t>BRUNEL</t>
  </si>
  <si>
    <t>GIVRY</t>
  </si>
  <si>
    <t>Amandine</t>
  </si>
  <si>
    <t>MARCOTTE</t>
  </si>
  <si>
    <t>Roger</t>
  </si>
  <si>
    <t>GREMMO</t>
  </si>
  <si>
    <t>Régine</t>
  </si>
  <si>
    <t>CRAMPON</t>
  </si>
  <si>
    <t>Berthie</t>
  </si>
  <si>
    <t>DENIN</t>
  </si>
  <si>
    <t>Marie-Chantal</t>
  </si>
  <si>
    <t>ROMAIN</t>
  </si>
  <si>
    <t>Melina</t>
  </si>
  <si>
    <t>CUYLE</t>
  </si>
  <si>
    <t>Ginette</t>
  </si>
  <si>
    <t>CARON</t>
  </si>
  <si>
    <t>Gérard</t>
  </si>
  <si>
    <t>GOUTIN</t>
  </si>
  <si>
    <t>Luigi</t>
  </si>
  <si>
    <t>DELMOTTE</t>
  </si>
  <si>
    <t>Athénaïs</t>
  </si>
  <si>
    <t>LEBLANC</t>
  </si>
  <si>
    <t>Lorène</t>
  </si>
  <si>
    <t>DELEFOLLY</t>
  </si>
  <si>
    <t>Benoit</t>
  </si>
  <si>
    <t>GRANDIN</t>
  </si>
  <si>
    <t>Françoise</t>
  </si>
  <si>
    <t>Gislaine</t>
  </si>
  <si>
    <t>MALEXIEUX</t>
  </si>
  <si>
    <t>HANSCHOOTE</t>
  </si>
  <si>
    <t>Jeanine</t>
  </si>
  <si>
    <t>DELSCENSERIE</t>
  </si>
  <si>
    <t>Alain</t>
  </si>
  <si>
    <t>POINGT</t>
  </si>
  <si>
    <t>Sylvie</t>
  </si>
  <si>
    <t>ROUSSEL</t>
  </si>
  <si>
    <t>René</t>
  </si>
  <si>
    <t>GRUIT</t>
  </si>
  <si>
    <t>Yves</t>
  </si>
  <si>
    <t>DEGHENY</t>
  </si>
  <si>
    <t>BARDEAU</t>
  </si>
  <si>
    <t>Michèle</t>
  </si>
  <si>
    <t>POIRE</t>
  </si>
  <si>
    <t>Nicole</t>
  </si>
  <si>
    <t>MERELLE</t>
  </si>
  <si>
    <t>Pierre</t>
  </si>
  <si>
    <t>FROMION</t>
  </si>
  <si>
    <t>Lyse</t>
  </si>
  <si>
    <t>OGER</t>
  </si>
  <si>
    <t>Michel</t>
  </si>
  <si>
    <t>LENFANT</t>
  </si>
  <si>
    <t>Gismonde</t>
  </si>
  <si>
    <t>LAGACHE</t>
  </si>
  <si>
    <t>DUFLOT</t>
  </si>
  <si>
    <t>DOMONT</t>
  </si>
  <si>
    <t>Edmonde</t>
  </si>
  <si>
    <t>TOUBIN</t>
  </si>
  <si>
    <t>Suzanne</t>
  </si>
  <si>
    <t>DUPUY</t>
  </si>
  <si>
    <t>Antoine</t>
  </si>
  <si>
    <t>IEM Sagebien</t>
  </si>
  <si>
    <t>Handisport Amiens Métropole</t>
  </si>
  <si>
    <t>LUSADISU</t>
  </si>
  <si>
    <t>Ferdinand</t>
  </si>
  <si>
    <t>PORTALIER</t>
  </si>
  <si>
    <t>Célestine</t>
  </si>
  <si>
    <t>pro</t>
  </si>
  <si>
    <t xml:space="preserve">MILHOMME </t>
  </si>
  <si>
    <t>Félix</t>
  </si>
  <si>
    <t>Romain</t>
  </si>
  <si>
    <t>JOUVE</t>
  </si>
  <si>
    <t>Georges</t>
  </si>
  <si>
    <t>Thérèse</t>
  </si>
  <si>
    <t>DEPRES</t>
  </si>
  <si>
    <t>Josiane</t>
  </si>
  <si>
    <t>MALEZIEUX</t>
  </si>
  <si>
    <t>Jean Pierre</t>
  </si>
  <si>
    <t>RACINE</t>
  </si>
  <si>
    <t>Denise</t>
  </si>
  <si>
    <t>Athenaïs</t>
  </si>
  <si>
    <t>FETTIG</t>
  </si>
  <si>
    <t>Charlyne</t>
  </si>
  <si>
    <t>CDH80</t>
  </si>
  <si>
    <t>PETIT</t>
  </si>
  <si>
    <t>Aymeric</t>
  </si>
  <si>
    <t>DOUCET</t>
  </si>
  <si>
    <t>Clara</t>
  </si>
  <si>
    <t>CDOS80</t>
  </si>
  <si>
    <t>Simon</t>
  </si>
  <si>
    <t>Gazette Sports Amiens</t>
  </si>
  <si>
    <t>COCAGNE</t>
  </si>
  <si>
    <t>Dorine</t>
  </si>
  <si>
    <t>HERMIER</t>
  </si>
  <si>
    <t>Théo</t>
  </si>
  <si>
    <t>MIDOUX</t>
  </si>
  <si>
    <t>HSAM</t>
  </si>
  <si>
    <t>BARNABE</t>
  </si>
  <si>
    <t>Nathan</t>
  </si>
  <si>
    <t>MERCIER</t>
  </si>
  <si>
    <t>Enzo</t>
  </si>
  <si>
    <t>César</t>
  </si>
  <si>
    <t>MARREL</t>
  </si>
  <si>
    <t>Clément</t>
  </si>
  <si>
    <t>CDSA80</t>
  </si>
  <si>
    <t>WILLOT</t>
  </si>
  <si>
    <t>VASEUR</t>
  </si>
  <si>
    <t>ROZE</t>
  </si>
  <si>
    <t>Kerian</t>
  </si>
  <si>
    <t>USEP80</t>
  </si>
  <si>
    <t>GAILLIEN</t>
  </si>
  <si>
    <t>Benjamin</t>
  </si>
  <si>
    <t>Conseil Départemental</t>
  </si>
  <si>
    <t>Julien</t>
  </si>
  <si>
    <t>APSL80</t>
  </si>
  <si>
    <t>Evan</t>
  </si>
  <si>
    <t>ROSE</t>
  </si>
  <si>
    <t>Rose</t>
  </si>
  <si>
    <t>APSL 80</t>
  </si>
  <si>
    <t>CLAIRET</t>
  </si>
  <si>
    <t>Chloé</t>
  </si>
  <si>
    <t>EHPAD Warloy-Baillon</t>
  </si>
  <si>
    <t>DESESQUELLE</t>
  </si>
  <si>
    <t>Colette</t>
  </si>
  <si>
    <t>THUILLIER</t>
  </si>
  <si>
    <t>Laura</t>
  </si>
  <si>
    <t>STASIAK</t>
  </si>
  <si>
    <t>Catherine</t>
  </si>
  <si>
    <t>LAPIERRE</t>
  </si>
  <si>
    <t>FLAMENT</t>
  </si>
  <si>
    <t>Béatrice</t>
  </si>
  <si>
    <t>POULAILLON</t>
  </si>
  <si>
    <t>Chantal</t>
  </si>
  <si>
    <t>BAUDELET</t>
  </si>
  <si>
    <t>DELEPINE</t>
  </si>
  <si>
    <t>Anne-Sophie</t>
  </si>
  <si>
    <t>DENIS</t>
  </si>
  <si>
    <t>Jean-François</t>
  </si>
  <si>
    <t>MAINOT</t>
  </si>
  <si>
    <t>BRAILLY</t>
  </si>
  <si>
    <t>Dominique</t>
  </si>
  <si>
    <t>DEBRY</t>
  </si>
  <si>
    <t>PREDL</t>
  </si>
  <si>
    <t>Rudolphe</t>
  </si>
  <si>
    <t>HOTTIN</t>
  </si>
  <si>
    <t>Cyrille</t>
  </si>
  <si>
    <t>GRARE</t>
  </si>
  <si>
    <t>DUBOSQUEILLE</t>
  </si>
  <si>
    <t>LEFEBVRE</t>
  </si>
  <si>
    <t>Cécile</t>
  </si>
  <si>
    <t>AIT ALLAK</t>
  </si>
  <si>
    <t>Jean François</t>
  </si>
  <si>
    <t>SUPPER</t>
  </si>
  <si>
    <t>Marie Joséphine</t>
  </si>
  <si>
    <t>BONDELU</t>
  </si>
  <si>
    <t>Yveline</t>
  </si>
  <si>
    <t>A.S Sagebien</t>
  </si>
  <si>
    <t>Avec Potence</t>
  </si>
  <si>
    <t>JORON</t>
  </si>
  <si>
    <t>Victor</t>
  </si>
  <si>
    <t>CAILLEAUX</t>
  </si>
  <si>
    <t>Jeanne</t>
  </si>
  <si>
    <t>SESSAD CREDA</t>
  </si>
  <si>
    <t>BOURGEOIS</t>
  </si>
  <si>
    <t>Giacomo</t>
  </si>
  <si>
    <t>Handisport Abbbeville</t>
  </si>
  <si>
    <t>PROST</t>
  </si>
  <si>
    <t>RODRIGUES</t>
  </si>
  <si>
    <t>Apauline</t>
  </si>
  <si>
    <t>Paul</t>
  </si>
  <si>
    <t>SESSAD APF</t>
  </si>
  <si>
    <t xml:space="preserve">Julia </t>
  </si>
  <si>
    <t xml:space="preserve">ALEXANDRE </t>
  </si>
  <si>
    <t xml:space="preserve">Pôle Autonomie Leopold Bellan </t>
  </si>
  <si>
    <t>BALLIN</t>
  </si>
  <si>
    <t>Francisco</t>
  </si>
  <si>
    <t>BARBIER</t>
  </si>
  <si>
    <t>Léa</t>
  </si>
  <si>
    <t>BOULLIER</t>
  </si>
  <si>
    <t>Aléthéa</t>
  </si>
  <si>
    <t>Claudine</t>
  </si>
  <si>
    <t>DE ALMEIDA</t>
  </si>
  <si>
    <t>Isabelle</t>
  </si>
  <si>
    <t>DESMET</t>
  </si>
  <si>
    <t>Christophe</t>
  </si>
  <si>
    <t>DITTARO</t>
  </si>
  <si>
    <t>Louna</t>
  </si>
  <si>
    <t>DUCHESNE</t>
  </si>
  <si>
    <t>Edwige</t>
  </si>
  <si>
    <t>FECIH</t>
  </si>
  <si>
    <t>Sadia</t>
  </si>
  <si>
    <t>FERREIRA</t>
  </si>
  <si>
    <t>Sandrine</t>
  </si>
  <si>
    <t>FOUCARD</t>
  </si>
  <si>
    <t>Célya</t>
  </si>
  <si>
    <t>HOMERY</t>
  </si>
  <si>
    <t>Gaëlle</t>
  </si>
  <si>
    <t>LEROUX</t>
  </si>
  <si>
    <t>Annie</t>
  </si>
  <si>
    <t>LESOBRE</t>
  </si>
  <si>
    <t>Pascal</t>
  </si>
  <si>
    <t>MASSET</t>
  </si>
  <si>
    <t>NAZARD</t>
  </si>
  <si>
    <t>Angèle</t>
  </si>
  <si>
    <t>SARDA</t>
  </si>
  <si>
    <t>Arthur</t>
  </si>
  <si>
    <t>VAUTOUR</t>
  </si>
  <si>
    <t>Eddy</t>
  </si>
  <si>
    <t>BERNARD</t>
  </si>
  <si>
    <t>Nathalie</t>
  </si>
  <si>
    <t>DUCHEMIN</t>
  </si>
  <si>
    <t>Maël</t>
  </si>
  <si>
    <t>ADELAIDE</t>
  </si>
  <si>
    <t>Estelle</t>
  </si>
  <si>
    <t>EAM APAJH Bailleul sur Thérain</t>
  </si>
  <si>
    <t>LECONTE</t>
  </si>
  <si>
    <t>Marion</t>
  </si>
  <si>
    <t>GAMARD</t>
  </si>
  <si>
    <t>Nicolas</t>
  </si>
  <si>
    <t>GOBERT</t>
  </si>
  <si>
    <t>Ghislain</t>
  </si>
  <si>
    <t>Pôle Santé de Breteuil</t>
  </si>
  <si>
    <t>GAUTIER</t>
  </si>
  <si>
    <t>Jean-Claude</t>
  </si>
  <si>
    <t>JEROME</t>
  </si>
  <si>
    <t>Bernadette</t>
  </si>
  <si>
    <t>Bjarne</t>
  </si>
  <si>
    <t>DECAUFOUR</t>
  </si>
  <si>
    <t>Jean</t>
  </si>
  <si>
    <t>JERÔME</t>
  </si>
  <si>
    <t>FLAMANT</t>
  </si>
  <si>
    <t>Patrick</t>
  </si>
  <si>
    <t>RANBURE</t>
  </si>
  <si>
    <t>Florence</t>
  </si>
  <si>
    <t>ISANI</t>
  </si>
  <si>
    <t>Phillipe</t>
  </si>
  <si>
    <t>CAPLAIN</t>
  </si>
  <si>
    <t>KUBIAK</t>
  </si>
  <si>
    <t>PEPIN</t>
  </si>
  <si>
    <t xml:space="preserve">Claude </t>
  </si>
  <si>
    <t>ISENI</t>
  </si>
  <si>
    <t>Philippe</t>
  </si>
  <si>
    <t>RAMBURE</t>
  </si>
  <si>
    <t>JORGENSEN</t>
  </si>
  <si>
    <t>ALEXANDRE</t>
  </si>
  <si>
    <t>AUBERT</t>
  </si>
  <si>
    <t>MAS Villa SAMAHRA</t>
  </si>
  <si>
    <t>RUIN</t>
  </si>
  <si>
    <t>Florent</t>
  </si>
  <si>
    <t>MAUGUIN</t>
  </si>
  <si>
    <t>Alison</t>
  </si>
  <si>
    <t>MORTELECQ</t>
  </si>
  <si>
    <t>Geneviève</t>
  </si>
  <si>
    <t>PATISSIER</t>
  </si>
  <si>
    <t>LECOINTE</t>
  </si>
  <si>
    <t>Sébastien</t>
  </si>
  <si>
    <t>CURRAN</t>
  </si>
  <si>
    <t>Ludovic</t>
  </si>
  <si>
    <t>FELIX</t>
  </si>
  <si>
    <t>Alexandre</t>
  </si>
  <si>
    <t>DOMINIQUE</t>
  </si>
  <si>
    <t>CROISIER</t>
  </si>
  <si>
    <t>Fréderic</t>
  </si>
  <si>
    <t>LIGAUD</t>
  </si>
  <si>
    <t>DEMARCY</t>
  </si>
  <si>
    <t>Thomas</t>
  </si>
  <si>
    <t>CARDON</t>
  </si>
  <si>
    <t>Henry</t>
  </si>
  <si>
    <t>POYET</t>
  </si>
  <si>
    <t>Aude</t>
  </si>
  <si>
    <t>CONSTANTIN</t>
  </si>
  <si>
    <t>Maryline</t>
  </si>
  <si>
    <t>DUBOILLE</t>
  </si>
  <si>
    <t>DOUAY</t>
  </si>
  <si>
    <t>Céline</t>
  </si>
  <si>
    <t>BREVIERE</t>
  </si>
  <si>
    <t>Alan</t>
  </si>
  <si>
    <t>BIENDINE</t>
  </si>
  <si>
    <t>Cathy</t>
  </si>
  <si>
    <t>ALMAZAN</t>
  </si>
  <si>
    <t>Mohamed</t>
  </si>
  <si>
    <t>Tony</t>
  </si>
  <si>
    <t>LEGRAND</t>
  </si>
  <si>
    <t>Emmanuel</t>
  </si>
  <si>
    <t>DELHOMEL</t>
  </si>
  <si>
    <t>Emeline</t>
  </si>
  <si>
    <t>VIEILLE</t>
  </si>
  <si>
    <t>Jordan</t>
  </si>
  <si>
    <t>BATHILY</t>
  </si>
  <si>
    <t>Lassana</t>
  </si>
  <si>
    <t>THELLIEZ</t>
  </si>
  <si>
    <t>Stéphanie</t>
  </si>
  <si>
    <t>ALHO GUERREIRO</t>
  </si>
  <si>
    <t>JEUNIAUX</t>
  </si>
  <si>
    <t>Caroline</t>
  </si>
  <si>
    <t>Avec Rampe</t>
  </si>
  <si>
    <t>ARANJO</t>
  </si>
  <si>
    <t>Corentin</t>
  </si>
  <si>
    <t>FAM / FDV HARBONNIERES</t>
  </si>
  <si>
    <t>CHATELAIN</t>
  </si>
  <si>
    <t>Gilles</t>
  </si>
  <si>
    <t>DANNEAU</t>
  </si>
  <si>
    <t>HUDYM</t>
  </si>
  <si>
    <t>Jérôme</t>
  </si>
  <si>
    <t>DESBIENDRAS</t>
  </si>
  <si>
    <t>David</t>
  </si>
  <si>
    <t>CNOCKAERT</t>
  </si>
  <si>
    <t>Romane</t>
  </si>
  <si>
    <t>LIEFOOGHE</t>
  </si>
  <si>
    <t>Adèle</t>
  </si>
  <si>
    <t>HEBDA</t>
  </si>
  <si>
    <t>Samuel</t>
  </si>
  <si>
    <t>STAËS</t>
  </si>
  <si>
    <t>Olivier</t>
  </si>
  <si>
    <t>SAUVEUR</t>
  </si>
  <si>
    <t>Mélanie</t>
  </si>
  <si>
    <t>ROGUET</t>
  </si>
  <si>
    <t>LECOQ</t>
  </si>
  <si>
    <t>Clotilde</t>
  </si>
  <si>
    <t>ALONET</t>
  </si>
  <si>
    <t>Pamela</t>
  </si>
  <si>
    <t>OSSART</t>
  </si>
  <si>
    <t>Sophie</t>
  </si>
  <si>
    <t>ROBIN</t>
  </si>
  <si>
    <t>Marc</t>
  </si>
  <si>
    <t>BOULKADDID</t>
  </si>
  <si>
    <t>Séverine</t>
  </si>
  <si>
    <t>AUTIER</t>
  </si>
  <si>
    <t>Erwan</t>
  </si>
  <si>
    <t>PIEREN</t>
  </si>
  <si>
    <t>Marine</t>
  </si>
  <si>
    <t>MAISON</t>
  </si>
  <si>
    <t>Geoffrey</t>
  </si>
  <si>
    <t>ADAM</t>
  </si>
  <si>
    <t>Jean-Michel</t>
  </si>
  <si>
    <t>VIGNERON</t>
  </si>
  <si>
    <t>Yohann</t>
  </si>
  <si>
    <t>PILARD</t>
  </si>
  <si>
    <t>Maximilien</t>
  </si>
  <si>
    <t>MARECHAL</t>
  </si>
  <si>
    <t>Laurent</t>
  </si>
  <si>
    <t>MOINSE</t>
  </si>
  <si>
    <t>Fabrice</t>
  </si>
  <si>
    <t>LENGLET</t>
  </si>
  <si>
    <t>Chrystelle</t>
  </si>
  <si>
    <t>COINTE</t>
  </si>
  <si>
    <t>Ambre</t>
  </si>
  <si>
    <t>MERLO</t>
  </si>
  <si>
    <t>Didier</t>
  </si>
  <si>
    <t>SERY</t>
  </si>
  <si>
    <t>Jean-Dominique</t>
  </si>
  <si>
    <t>DALATTRE</t>
  </si>
  <si>
    <t>Anne Carole</t>
  </si>
  <si>
    <t>BELLEBOUCHE</t>
  </si>
  <si>
    <t>Aurélie</t>
  </si>
  <si>
    <t>OBLET</t>
  </si>
  <si>
    <t>Maëva</t>
  </si>
  <si>
    <t>POLLET</t>
  </si>
  <si>
    <t>Stéphane</t>
  </si>
  <si>
    <t>LEMAITRE</t>
  </si>
  <si>
    <t>Charline</t>
  </si>
  <si>
    <t>COBERT</t>
  </si>
  <si>
    <t>Johanny</t>
  </si>
  <si>
    <t>LECOCQ</t>
  </si>
  <si>
    <t>ROSSI</t>
  </si>
  <si>
    <t>Ewan</t>
  </si>
  <si>
    <t>FENEAU</t>
  </si>
  <si>
    <t>CIBIKCI</t>
  </si>
  <si>
    <t>Serdal</t>
  </si>
  <si>
    <t>KLIN</t>
  </si>
  <si>
    <t>Daniel</t>
  </si>
  <si>
    <t>BEAUVAIS</t>
  </si>
  <si>
    <t>DELAPORTE</t>
  </si>
  <si>
    <t>William</t>
  </si>
  <si>
    <t>Véronique</t>
  </si>
  <si>
    <t>LEFEVRE</t>
  </si>
  <si>
    <t>Camille</t>
  </si>
  <si>
    <t>THOMAS</t>
  </si>
  <si>
    <t>Claire-Isabelle</t>
  </si>
  <si>
    <t>SYLVESTRE</t>
  </si>
  <si>
    <t>MICHEL</t>
  </si>
  <si>
    <t>Bruno</t>
  </si>
  <si>
    <t>BRASSEUR</t>
  </si>
  <si>
    <t>Grégory</t>
  </si>
  <si>
    <t>DUSSEVAL</t>
  </si>
  <si>
    <t>CHARLETOUX</t>
  </si>
  <si>
    <t>Sybille</t>
  </si>
  <si>
    <t>PROYART</t>
  </si>
  <si>
    <t>PEUVOT</t>
  </si>
  <si>
    <t>Kentin</t>
  </si>
  <si>
    <t>DUBOELLE</t>
  </si>
  <si>
    <t>Marie Françoise</t>
  </si>
  <si>
    <t>FRANCELLE</t>
  </si>
  <si>
    <t>Peggy</t>
  </si>
  <si>
    <t>SIMON</t>
  </si>
  <si>
    <t>HENONIN</t>
  </si>
  <si>
    <t>Jason</t>
  </si>
  <si>
    <t>LARTISIEN</t>
  </si>
  <si>
    <t>SENDRON</t>
  </si>
  <si>
    <t>DIMON</t>
  </si>
  <si>
    <t>Antonin</t>
  </si>
  <si>
    <t>PREVOST</t>
  </si>
  <si>
    <t>Anthony</t>
  </si>
  <si>
    <t>HERBET</t>
  </si>
  <si>
    <t>Elise</t>
  </si>
  <si>
    <t>CAPRONIER</t>
  </si>
  <si>
    <t>LECAT</t>
  </si>
  <si>
    <t>Jennifer</t>
  </si>
  <si>
    <t>CANDILLON</t>
  </si>
  <si>
    <t>BAILLY</t>
  </si>
  <si>
    <t>Mickaël</t>
  </si>
  <si>
    <t>CLONIER</t>
  </si>
  <si>
    <t>Nancy</t>
  </si>
  <si>
    <t>GOFFAUX</t>
  </si>
  <si>
    <t>Gwendoline</t>
  </si>
  <si>
    <t>LEPHAY</t>
  </si>
  <si>
    <t>Ryan</t>
  </si>
  <si>
    <t>FOURNIER</t>
  </si>
  <si>
    <t>Augusta</t>
  </si>
  <si>
    <t>Valentin</t>
  </si>
  <si>
    <t>POITOU</t>
  </si>
  <si>
    <t>BELVALETTE</t>
  </si>
  <si>
    <t>PAUTRE</t>
  </si>
  <si>
    <t>Franck</t>
  </si>
  <si>
    <t>VERDURE</t>
  </si>
  <si>
    <t>BRETON</t>
  </si>
  <si>
    <t>Cécilia</t>
  </si>
  <si>
    <t>PICHET</t>
  </si>
  <si>
    <t>Laurence</t>
  </si>
  <si>
    <t>GUILLOT</t>
  </si>
  <si>
    <t>Sandhya</t>
  </si>
  <si>
    <t>Julia</t>
  </si>
  <si>
    <t>LUISSAINT</t>
  </si>
  <si>
    <t>Lilou</t>
  </si>
  <si>
    <t>DIART</t>
  </si>
  <si>
    <t>Jean Michel</t>
  </si>
  <si>
    <t>FEKHAR</t>
  </si>
  <si>
    <t>Mohammed</t>
  </si>
  <si>
    <t>DEROISSART</t>
  </si>
  <si>
    <t>PAYET</t>
  </si>
  <si>
    <t>Clélia</t>
  </si>
  <si>
    <t>DROUX</t>
  </si>
  <si>
    <t>RIBOUCHON</t>
  </si>
  <si>
    <t>SILVESTRE</t>
  </si>
  <si>
    <t>Maêva</t>
  </si>
  <si>
    <t>Antonio</t>
  </si>
  <si>
    <t>GERIN</t>
  </si>
  <si>
    <t>Jérémy</t>
  </si>
  <si>
    <t>MATOUG</t>
  </si>
  <si>
    <t>CH CORBIE ALBERT</t>
  </si>
  <si>
    <t>MORENO</t>
  </si>
  <si>
    <t>Samantha</t>
  </si>
  <si>
    <t>SOCKEEL</t>
  </si>
  <si>
    <t>Amélie</t>
  </si>
  <si>
    <t>MATIFA</t>
  </si>
  <si>
    <t>BORGNON</t>
  </si>
  <si>
    <t>Régis</t>
  </si>
  <si>
    <t>MINETTE</t>
  </si>
  <si>
    <t>ROLAND</t>
  </si>
  <si>
    <t>Hervé</t>
  </si>
  <si>
    <t>PRESTIFILIPPO</t>
  </si>
  <si>
    <t>POTELLE</t>
  </si>
  <si>
    <t>LECLERCQ</t>
  </si>
  <si>
    <t>HECQUET</t>
  </si>
  <si>
    <t>Vincent</t>
  </si>
  <si>
    <t>Robert</t>
  </si>
  <si>
    <t>VERDEZ</t>
  </si>
  <si>
    <t>TOUSSAINT</t>
  </si>
  <si>
    <t>Dorothée</t>
  </si>
  <si>
    <t>RABACHE</t>
  </si>
  <si>
    <t>Mélissa</t>
  </si>
  <si>
    <t>TRAISNEL</t>
  </si>
  <si>
    <t>Magali</t>
  </si>
  <si>
    <t>Jean Louis</t>
  </si>
  <si>
    <t>CROQUET</t>
  </si>
  <si>
    <t>DEBREUX</t>
  </si>
  <si>
    <t>Gerard</t>
  </si>
  <si>
    <t>MARCILLE</t>
  </si>
  <si>
    <t>Jannick</t>
  </si>
  <si>
    <t>GILLERON</t>
  </si>
  <si>
    <t>Emilie</t>
  </si>
  <si>
    <t>WINCKLES</t>
  </si>
  <si>
    <t>DUPRIELLE</t>
  </si>
  <si>
    <t>Julie</t>
  </si>
  <si>
    <t>CHICOT</t>
  </si>
  <si>
    <t>Yanis</t>
  </si>
  <si>
    <t>COEILLEZ</t>
  </si>
  <si>
    <t>Sofia</t>
  </si>
  <si>
    <t>GUILLEMONT</t>
  </si>
  <si>
    <t>Wendy</t>
  </si>
  <si>
    <t>GOUZIEN</t>
  </si>
  <si>
    <t>BONNIERE</t>
  </si>
  <si>
    <t>Gérald</t>
  </si>
  <si>
    <t>LECOT</t>
  </si>
  <si>
    <t>Marie Claire</t>
  </si>
  <si>
    <t>Joël</t>
  </si>
  <si>
    <t>SAINT SALIEUX</t>
  </si>
  <si>
    <t>CRUSSON</t>
  </si>
  <si>
    <t>CAILLE</t>
  </si>
  <si>
    <t>Marie Christine</t>
  </si>
  <si>
    <t>VARIN</t>
  </si>
  <si>
    <t>Mathias</t>
  </si>
  <si>
    <t>DHENIN</t>
  </si>
  <si>
    <t>PIERRET</t>
  </si>
  <si>
    <t>Arnaud</t>
  </si>
  <si>
    <t>DESERT</t>
  </si>
  <si>
    <t>Vanessa</t>
  </si>
  <si>
    <t>BERDON</t>
  </si>
  <si>
    <t>MELANCHON</t>
  </si>
  <si>
    <t>CRIGNIER</t>
  </si>
  <si>
    <t>James</t>
  </si>
  <si>
    <t>RICQUEBOURG</t>
  </si>
  <si>
    <t>BOUCHEZ</t>
  </si>
  <si>
    <t>DELASSUS</t>
  </si>
  <si>
    <t>Jacques</t>
  </si>
  <si>
    <t>DANIEL</t>
  </si>
  <si>
    <t>GOUDRY</t>
  </si>
  <si>
    <t>PARSY</t>
  </si>
  <si>
    <t>TRONQUOY</t>
  </si>
  <si>
    <t>Gilbert</t>
  </si>
  <si>
    <t>DUQUENNE</t>
  </si>
  <si>
    <t>Marie</t>
  </si>
  <si>
    <t>Marie Lou</t>
  </si>
  <si>
    <t>HEBERT</t>
  </si>
  <si>
    <t>Jean Jacques</t>
  </si>
  <si>
    <t>GERBER</t>
  </si>
  <si>
    <t>CARETTE</t>
  </si>
  <si>
    <t>LUCE</t>
  </si>
  <si>
    <t>DUMONT</t>
  </si>
  <si>
    <t>SZEWCZYK</t>
  </si>
  <si>
    <t>Coline</t>
  </si>
  <si>
    <t>CZIEKOWSKI</t>
  </si>
  <si>
    <t>Stéohane</t>
  </si>
  <si>
    <t>THROUDE</t>
  </si>
  <si>
    <t>Marvin</t>
  </si>
  <si>
    <t>NICKRASS</t>
  </si>
  <si>
    <t>CASPER</t>
  </si>
  <si>
    <t>LEU</t>
  </si>
  <si>
    <t>GILLET</t>
  </si>
  <si>
    <t>KIATOSKI</t>
  </si>
  <si>
    <t>Harmonie</t>
  </si>
  <si>
    <t>ALEXANDRE-SIRAUT</t>
  </si>
  <si>
    <t>Lucas</t>
  </si>
  <si>
    <t>DHAVERNAS</t>
  </si>
  <si>
    <t>Pierric</t>
  </si>
  <si>
    <t>JOLI</t>
  </si>
  <si>
    <t>Narimène</t>
  </si>
  <si>
    <t>DELPLACE</t>
  </si>
  <si>
    <t>BRASSET</t>
  </si>
  <si>
    <t>Marie-Thérèse</t>
  </si>
  <si>
    <t>PRUVOT</t>
  </si>
  <si>
    <t>Christelle</t>
  </si>
  <si>
    <t>DUBOURDIEU</t>
  </si>
  <si>
    <t>Marie Dominique</t>
  </si>
  <si>
    <t>BASSET</t>
  </si>
  <si>
    <t>PAGIE</t>
  </si>
  <si>
    <t>Cédric</t>
  </si>
  <si>
    <t>DARRAS</t>
  </si>
  <si>
    <t>CALAIS</t>
  </si>
  <si>
    <t>SENECHAL</t>
  </si>
  <si>
    <t>DAUTHUILLE</t>
  </si>
  <si>
    <t>DROUART</t>
  </si>
  <si>
    <t>Bernard</t>
  </si>
  <si>
    <t>MONDJO</t>
  </si>
  <si>
    <t>Elsa</t>
  </si>
  <si>
    <t>DUPONT</t>
  </si>
  <si>
    <t>Maryse</t>
  </si>
  <si>
    <t>DUBOIS</t>
  </si>
  <si>
    <t>Raoul</t>
  </si>
  <si>
    <t>LENDLE</t>
  </si>
  <si>
    <t>Calvin</t>
  </si>
  <si>
    <t>INGHELS</t>
  </si>
  <si>
    <t>CATRY</t>
  </si>
  <si>
    <t>Valérie</t>
  </si>
  <si>
    <t>THOREL</t>
  </si>
  <si>
    <t>Maxime</t>
  </si>
  <si>
    <t>AWISM</t>
  </si>
  <si>
    <t>Ahmad</t>
  </si>
  <si>
    <t>GATTO</t>
  </si>
  <si>
    <t>Hélène</t>
  </si>
  <si>
    <t>Colonne1</t>
  </si>
  <si>
    <t>GAFFET</t>
  </si>
  <si>
    <t>Rémi</t>
  </si>
  <si>
    <t>CIEZKOWSKI</t>
  </si>
  <si>
    <t>ETOURNEAUD</t>
  </si>
  <si>
    <t>Diane</t>
  </si>
  <si>
    <t>LEROY</t>
  </si>
  <si>
    <t>JOUY</t>
  </si>
  <si>
    <t>LAURENCE</t>
  </si>
  <si>
    <t>Yan</t>
  </si>
  <si>
    <t>Marwin</t>
  </si>
  <si>
    <t>Philipe</t>
  </si>
  <si>
    <t>DANTEVILLE</t>
  </si>
  <si>
    <t>Angéline</t>
  </si>
  <si>
    <t>SEME CARON</t>
  </si>
  <si>
    <t>DELANNOY</t>
  </si>
  <si>
    <t>Manon</t>
  </si>
  <si>
    <t>BONNIERES</t>
  </si>
  <si>
    <t>Gerald</t>
  </si>
  <si>
    <t>QUENEUILLE</t>
  </si>
  <si>
    <t>SZWCZYK</t>
  </si>
  <si>
    <t>DAUVILLAIRE</t>
  </si>
  <si>
    <t>DEBERGHES</t>
  </si>
  <si>
    <t>Celine</t>
  </si>
  <si>
    <t>ROGER</t>
  </si>
  <si>
    <t>TELLIER</t>
  </si>
  <si>
    <t>Loic</t>
  </si>
  <si>
    <t>SPISZ</t>
  </si>
  <si>
    <t>ALOUANE</t>
  </si>
  <si>
    <t>Ali</t>
  </si>
  <si>
    <t>TRAINSNEL</t>
  </si>
  <si>
    <t>Magalie</t>
  </si>
  <si>
    <t>ROLLAND</t>
  </si>
  <si>
    <t>AWISH</t>
  </si>
  <si>
    <t>DUPRE</t>
  </si>
  <si>
    <t>FOLLET</t>
  </si>
  <si>
    <t>Clarisse</t>
  </si>
  <si>
    <t>MOUTIEZ</t>
  </si>
  <si>
    <t>FENARD</t>
  </si>
  <si>
    <t>Marielou</t>
  </si>
  <si>
    <t>MAATOUG</t>
  </si>
  <si>
    <t>Guylain</t>
  </si>
  <si>
    <t>RASWADOWSKI</t>
  </si>
  <si>
    <t>Christine</t>
  </si>
  <si>
    <t>FUSILLIER</t>
  </si>
  <si>
    <t>Aliette</t>
  </si>
  <si>
    <t>GOUDAIN</t>
  </si>
  <si>
    <t>Garance</t>
  </si>
  <si>
    <t>DELATTRE</t>
  </si>
  <si>
    <t>DUFOSSE</t>
  </si>
  <si>
    <t>BRUET</t>
  </si>
  <si>
    <t>Claude</t>
  </si>
  <si>
    <t>ELOY</t>
  </si>
  <si>
    <t>POTTEL</t>
  </si>
  <si>
    <t>OUAYA</t>
  </si>
  <si>
    <t>DAUTHIEUX</t>
  </si>
  <si>
    <t>CORCHET</t>
  </si>
  <si>
    <t>PROTIN</t>
  </si>
  <si>
    <t>Mauricette</t>
  </si>
  <si>
    <t>KERIBEL</t>
  </si>
  <si>
    <t>Liliane</t>
  </si>
  <si>
    <t>BOCQUILLON</t>
  </si>
  <si>
    <t>BOCKSTAEL</t>
  </si>
  <si>
    <t>PERROT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</si>
</sst>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6"/>
      <name val="Yu Gothic"/>
      <family val="2"/>
      <charset val="128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quotePrefix="1"/>
    <xf numFmtId="0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6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53D067-EE8D-8048-BE87-DEFFEBF1FC37}" name="Tableau1" displayName="Tableau1" ref="A2:G244" totalsRowShown="0">
  <autoFilter ref="A2:G244" xr:uid="{2053D067-EE8D-8048-BE87-DEFFEBF1FC37}"/>
  <sortState xmlns:xlrd2="http://schemas.microsoft.com/office/spreadsheetml/2017/richdata2" ref="A3:G244">
    <sortCondition descending="1" ref="E2:E244"/>
  </sortState>
  <tableColumns count="7">
    <tableColumn id="1" xr3:uid="{CFDA62AE-4A17-AE49-924D-8910B71ED20B}" name="NOM"/>
    <tableColumn id="2" xr3:uid="{13266237-10FA-E64D-9010-BD2CFC3BDBF5}" name="Prénom "/>
    <tableColumn id="3" xr3:uid="{15C2CAC5-48A7-B049-9DF5-0193582F07D9}" name="Établissement " dataDxfId="62">
      <calculatedColumnFormula array="1">IFERROR(INDEX(B$3:B$244, SMALL(IF(D$3:D$244="Sans potence", ROW(B$3:B$244)-1), ROW(2:2))), "")</calculatedColumnFormula>
    </tableColumn>
    <tableColumn id="5" xr3:uid="{49313B98-7752-4B4A-B2AA-55D7A8F65854}" name="Avec/ Sans Potence"/>
    <tableColumn id="4" xr3:uid="{54CDC7BA-B413-B240-AF93-7A589469118C}" name="Résultat"/>
    <tableColumn id="6" xr3:uid="{64F462B2-FB63-41F4-89CC-9A2F50EE9EF2}" name="Rang" dataDxfId="61">
      <calculatedColumnFormula>IF(E3="", "", 1 + COUNTIF($E$3:$E$244,"&gt;"&amp;E3))</calculatedColumnFormula>
    </tableColumn>
    <tableColumn id="7" xr3:uid="{8A857FF1-756A-4503-9EF7-06968F8DAE0F}" name="Pro/Sportif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AF4D5AA-07D3-4DE0-A8B3-4325022A77B2}" name="Tableau5514" displayName="Tableau5514" ref="V2:AA314" totalsRowShown="0">
  <autoFilter ref="V2:AA314" xr:uid="{6AF4D5AA-07D3-4DE0-A8B3-4325022A77B2}"/>
  <tableColumns count="6">
    <tableColumn id="2" xr3:uid="{A9AF897F-55E6-474A-8780-32B624E67DD5}" name="NOM" dataDxfId="18">
      <calculatedColumnFormula array="1">IFERROR(
INDEX($A$3:$G$100,
SMALL(
IF($D$3:$D$100="sans rampe", ROW($A$3:$A$100)-ROW($A$3)+1),
ROW(A1)
),
COLUMN(A1)
),
"")</calculatedColumnFormula>
    </tableColumn>
    <tableColumn id="3" xr3:uid="{18496FD1-22F6-4608-83AB-6967FB85C300}" name="Prénom " dataDxfId="17">
      <calculatedColumnFormula array="1">IFERROR(
INDEX($A$3:$G$100,
SMALL(
IF($D$3:$D$100="sans rampe", ROW($A$3:$A$100)-ROW($A$3)+1),
ROW(B1)
),
COLUMN(B1)
),
"")</calculatedColumnFormula>
    </tableColumn>
    <tableColumn id="7" xr3:uid="{DDEB179E-9345-4BAB-80B3-9B50B0A77D35}" name="Etablissement" dataDxfId="16">
      <calculatedColumnFormula array="1">IFERROR(
INDEX($A$3:$G$100,
SMALL(
IF($D$3:$D$100="sans rampe", ROW($A$3:$A$100)-ROW($A$3)+1),
ROW(C1)
),
COLUMN(C1)
),
"")</calculatedColumnFormula>
    </tableColumn>
    <tableColumn id="4" xr3:uid="{8FD09069-7038-4883-8CED-9019FC7CC4BE}" name="Sans rampe" dataDxfId="15">
      <calculatedColumnFormula array="1">IFERROR(
INDEX($A$3:$G$100,
SMALL(
IF($D$3:$D$100="sans rampe", ROW($A$3:$A$100)-ROW($A$3)+1),
ROW(D1)
),
COLUMN(D1)
),
"")</calculatedColumnFormula>
    </tableColumn>
    <tableColumn id="5" xr3:uid="{2C33A75D-CA04-44B6-8E08-E6E000F1260C}" name="Résultat" dataDxfId="14">
      <calculatedColumnFormula array="1">IFERROR(
INDEX($A$3:$G$100,
SMALL(
IF($D$3:$D$100="sans rampe", ROW($A$3:$A$100)-ROW($A$3)+1),
ROW(E1)
),
COLUMN(E1)
),
"")</calculatedColumnFormula>
    </tableColumn>
    <tableColumn id="8" xr3:uid="{367C5115-A0BD-447D-812A-6CCAB298B91F}" name="Rang" dataDxfId="13">
      <calculatedColumnFormula>IF(Z3="", "", 1 + COUNTIF($E$3:$E$317,"&gt;"&amp;Z3))</calculatedColumnFormula>
    </tableColumn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9F0B87A-D8B8-44B0-B2B8-448602B80B3A}" name="Tableau55715" displayName="Tableau55715" ref="AC2:AH91" totalsRowShown="0">
  <autoFilter ref="AC2:AH91" xr:uid="{39F0B87A-D8B8-44B0-B2B8-448602B80B3A}"/>
  <tableColumns count="6">
    <tableColumn id="2" xr3:uid="{636A1CE6-0F4B-4F00-ACD2-C9C38E57BFE8}" name="NOM" dataDxfId="12">
      <calculatedColumnFormula array="1">IFERROR(
INDEX($A$3:$G$100,
SMALL(
IF($G$3:$G$100="Pro", ROW($A$3:$A$100)-ROW($A$3)+1),
ROW(A1)
),
COLUMN(A1)
),
"")</calculatedColumnFormula>
    </tableColumn>
    <tableColumn id="3" xr3:uid="{D53B7A7A-2770-4BCF-9D62-32C851028FAC}" name="Prénom " dataDxfId="11">
      <calculatedColumnFormula array="1">IFERROR(INDEX(B$2:B$22, SMALL(IF(G$2:G$22="Pro", ROW(B$2:B$22)-1), ROW(1:1))), "")</calculatedColumnFormula>
    </tableColumn>
    <tableColumn id="7" xr3:uid="{0595E461-A699-4771-86BA-2C140B4C07B8}" name="Etablissement" dataDxfId="10">
      <calculatedColumnFormula array="1">IFERROR(INDEX(C$2:C$22, SMALL(IF(G$2:G$22="Pro", ROW(C$2:C$22)-1), ROW(1:1))), "")</calculatedColumnFormula>
    </tableColumn>
    <tableColumn id="4" xr3:uid="{2A224D51-1E59-4739-89C7-E9521175D9FB}" name="Pro" dataDxfId="9">
      <calculatedColumnFormula array="1">IFERROR(
INDEX($G$3:$G$100,
SMALL(
IF($G$3:$G$100="Pro", ROW($G$3:$G$100)-ROW($G$3)+1),
ROW(A1)
)
),
"")</calculatedColumnFormula>
    </tableColumn>
    <tableColumn id="5" xr3:uid="{B43386D6-9A67-4E91-8418-3EC42C0D9959}" name="Résultat" dataDxfId="8">
      <calculatedColumnFormula array="1">IFERROR(INDEX(E$2:E$22, SMALL(IF(G$2:G$22="Pro", ROW(E$2:E$22)-1), ROW(1:1))), "")</calculatedColumnFormula>
    </tableColumn>
    <tableColumn id="8" xr3:uid="{F58E2582-5B89-4392-8D3C-69EF5B0693F5}" name="Rang" dataDxfId="7">
      <calculatedColumnFormula>IF(AG3="", "", 1 + COUNTIF($AG$3:$AG$32,"&gt;"&amp;AG3))</calculatedColumnFormula>
    </tableColumn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6A72865-2999-476F-BB4F-CF887E494278}" name="Tableau5571016" displayName="Tableau5571016" ref="AJ2:AO301" totalsRowShown="0">
  <autoFilter ref="AJ2:AO301" xr:uid="{C6A72865-2999-476F-BB4F-CF887E494278}"/>
  <tableColumns count="6">
    <tableColumn id="2" xr3:uid="{B63B2920-0C40-4D76-B4B4-75B0695F2878}" name="NOM" dataDxfId="6">
      <calculatedColumnFormula array="1">IFERROR(
INDEX($A$3:$G$317,
SMALL(
IF($G$3:$G$317="Sportif", ROW($A$3:$A$317)-ROW($A$3)+1),
ROW(A1)
),
CHOOSE(COLUMN(A1),1,2,3,7,5)
),
"")</calculatedColumnFormula>
    </tableColumn>
    <tableColumn id="3" xr3:uid="{D728399B-1959-44C2-82AC-C3B4810F07FB}" name="Prénom " dataDxfId="5">
      <calculatedColumnFormula array="1">IFERROR(
INDEX($A$3:$G$317,
SMALL(
IF($G$3:$G$317="Sportif", ROW($A$3:$A$317)-ROW($A$3)+1),
ROW(B1)
),
CHOOSE(COLUMN(B1),1,2,3,7,5)
),
"")</calculatedColumnFormula>
    </tableColumn>
    <tableColumn id="7" xr3:uid="{3802384D-175E-468F-913A-EAEE37DE716A}" name="Etablissement" dataDxfId="4">
      <calculatedColumnFormula array="1">IFERROR(
INDEX($A$3:$G$100,
SMALL(
IF($G$3:$G$100="Sportif", ROW($A$3:$A$100)-ROW($A$3)+1),
ROW(C1)
),
COLUMN(C1)
),
"")</calculatedColumnFormula>
    </tableColumn>
    <tableColumn id="4" xr3:uid="{2796FFDE-9318-4F5C-ADE4-25C79E796D82}" name="Sportif" dataDxfId="3">
      <calculatedColumnFormula array="1">IFERROR(
INDEX($G$3:$G$100,
SMALL(
IF($G$3:$G$100="Sportif", ROW($G$3:$G$100)-ROW($G$3)+1),
ROW(A1)
)
),
"")</calculatedColumnFormula>
    </tableColumn>
    <tableColumn id="5" xr3:uid="{A41074D4-F17F-4E1E-843D-BD83BE1360DA}" name="Résultat" dataDxfId="2">
      <calculatedColumnFormula array="1">IFERROR(
INDEX($A$3:$G$100,
SMALL(
IF($G$3:$G$100="Sportif", ROW($A$3:$A$100)-ROW($A$3)+1),
ROW(E1)
),
COLUMN(E1)
),
"")</calculatedColumnFormula>
    </tableColumn>
    <tableColumn id="8" xr3:uid="{52987E06-1E5D-41C1-8201-3D1C9904C57D}" name="Rang" dataDxfId="1">
      <calculatedColumnFormula>IF(AN3="", "", 1 + COUNTIF($AN$3:$AN$301,"&gt;"&amp;AN3))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F7879D3-6839-2B4E-8713-CCF047496417}" name="Tableau5" displayName="Tableau5" ref="I2:M244" totalsRowShown="0">
  <autoFilter ref="I2:M244" xr:uid="{DF7879D3-6839-2B4E-8713-CCF047496417}"/>
  <tableColumns count="5">
    <tableColumn id="1" xr3:uid="{9BCA8549-C257-0E4F-BB94-39033BC01DDA}" name="Rang" dataDxfId="60">
      <calculatedColumnFormula>I2+1</calculatedColumnFormula>
    </tableColumn>
    <tableColumn id="2" xr3:uid="{4BE7C403-BA95-754B-8814-3D141215AAF4}" name="NOM" dataDxfId="59">
      <calculatedColumnFormula>IFERROR(A3, "")</calculatedColumnFormula>
    </tableColumn>
    <tableColumn id="3" xr3:uid="{D5A4699A-1F37-FE46-83E5-04EDF716878D}" name="Prénom " dataDxfId="58">
      <calculatedColumnFormula>IFERROR(B3, "")</calculatedColumnFormula>
    </tableColumn>
    <tableColumn id="4" xr3:uid="{B07D5E61-29F2-5145-B743-CB0A83E2B7A5}" name="Établissement " dataDxfId="57">
      <calculatedColumnFormula>IFERROR(C3, "")</calculatedColumnFormula>
    </tableColumn>
    <tableColumn id="5" xr3:uid="{7CB9DDB2-C9E8-284A-AB6C-BFEA2C8974BF}" name="Résultat" dataDxfId="56">
      <calculatedColumnFormula>IFERROR(E3, "")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47E55A-55EF-4C58-BF1E-80C99CE6A033}" name="Tableau53" displayName="Tableau53" ref="O2:U30" totalsRowShown="0">
  <autoFilter ref="O2:U30" xr:uid="{DB47E55A-55EF-4C58-BF1E-80C99CE6A033}"/>
  <sortState xmlns:xlrd2="http://schemas.microsoft.com/office/spreadsheetml/2017/richdata2" ref="O3:T24">
    <sortCondition ref="T2:T24"/>
  </sortState>
  <tableColumns count="7">
    <tableColumn id="2" xr3:uid="{A26F59DA-9A90-4C6D-B59E-BF44F4E1B906}" name="NOM" dataDxfId="55">
      <calculatedColumnFormula array="1">IFERROR(INDEX(A$2:A$22, SMALL(IF(D$2:D$22="Potence", ROW(A$2:A$22)-1), ROW(1:1))), "")</calculatedColumnFormula>
    </tableColumn>
    <tableColumn id="3" xr3:uid="{CC8BDAB5-D08A-4EDB-871D-1B90FEFC656A}" name="Prénom " dataDxfId="54">
      <calculatedColumnFormula array="1">IFERROR(INDEX(B$2:B$22, SMALL(IF(D$2:D$22="Potence", ROW(B$2:B$22)-1), ROW(1:1))), "")</calculatedColumnFormula>
    </tableColumn>
    <tableColumn id="6" xr3:uid="{4AA7255E-3D79-4CD2-BF7F-2547C9D49632}" name="Etablissement" dataDxfId="53">
      <calculatedColumnFormula array="1">IFERROR(INDEX(C$2:C$22, SMALL(IF(D$2:D$22="Potence", ROW(C$2:C$22)-1), ROW(1:1))), "")</calculatedColumnFormula>
    </tableColumn>
    <tableColumn id="4" xr3:uid="{2256DBCB-4F14-4E07-AD53-37A31BFFFC99}" name="Avec potence " dataDxfId="52">
      <calculatedColumnFormula array="1">IFERROR(INDEX(D$2:D$22, SMALL(IF(D$2:D$22="Potence", ROW(D$2:D$22)-1), ROW(1:1))), "")</calculatedColumnFormula>
    </tableColumn>
    <tableColumn id="5" xr3:uid="{97902E41-2FD7-41CD-B56B-5C394710D778}" name="Résultat" dataDxfId="51">
      <calculatedColumnFormula array="1">IFERROR(INDEX(E$2:E$22, SMALL(IF(D$2:D$22="Potence", ROW(E$2:E$22)-1), ROW(1:1))), "")</calculatedColumnFormula>
    </tableColumn>
    <tableColumn id="7" xr3:uid="{37FDB17C-EC03-4014-9504-43E3A213BE0B}" name="Rang" dataDxfId="50">
      <calculatedColumnFormula>IF(S3="", "", 1 + COUNTIF($E$3:$E$244,"&gt;"&amp;S3))</calculatedColumnFormula>
    </tableColumn>
    <tableColumn id="1" xr3:uid="{0A9C9874-C720-4E53-AF26-7FC3B3B121E3}" name="Colonne1" dataDxfId="49"/>
  </tableColumns>
  <tableStyleInfo name="TableStyleLight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ECF6CEA-D74C-4021-A205-B5CE42F628AA}" name="Tableau55" displayName="Tableau55" ref="W2:AB218" totalsRowShown="0">
  <autoFilter ref="W2:AB218" xr:uid="{6ECF6CEA-D74C-4021-A205-B5CE42F628AA}"/>
  <tableColumns count="6">
    <tableColumn id="2" xr3:uid="{01999B27-CAA3-4399-BF9A-AB423CFFA8BD}" name="NOM" dataDxfId="48">
      <calculatedColumnFormula array="1">IFERROR(
INDEX($A$3:$G$220,
SMALL(
IF($D$3:$D$220="Sans Potence",ROW($A$3:$A$220)-ROW($A$3)+1),
ROW(A1)
),
CHOOSE(COLUMN(A1),1,2,3,4,5)
),
"")</calculatedColumnFormula>
    </tableColumn>
    <tableColumn id="3" xr3:uid="{F916BC92-A8C9-4888-9DEC-D41D22D6BD66}" name="Prénom " dataDxfId="47">
      <calculatedColumnFormula array="1">IFERROR(
INDEX($A$3:$G$220,
SMALL(
IF($D$3:$D$220="Sans Potence",ROW($A$3:$A$220)-ROW($A$3)+1),
ROW(B1)
),
CHOOSE(COLUMN(B1),1,2,3,4,5)
),
"")</calculatedColumnFormula>
    </tableColumn>
    <tableColumn id="7" xr3:uid="{03078150-2AE4-4691-AAF2-A1D181C2E67E}" name="Etablissement" dataDxfId="46">
      <calculatedColumnFormula array="1">IFERROR(
INDEX($A$3:$G$220,
SMALL(
IF($D$3:$D$220="Sans Potence",ROW($A$3:$A$220)-ROW($A$3)+1),
ROW(C1)
),
CHOOSE(COLUMN(C1),1,2,3,4,5)
),
"")</calculatedColumnFormula>
    </tableColumn>
    <tableColumn id="4" xr3:uid="{38B6AEFD-E3EA-4022-BED1-8D2940B0B6FA}" name="Sans potence" dataDxfId="45">
      <calculatedColumnFormula array="1">IFERROR(
INDEX($A$3:$G$220,
SMALL(
IF($D$3:$D$220="Sans Potence",ROW($A$3:$A$220)-ROW($A$3)+1),
ROW(D1)
),
CHOOSE(COLUMN(D1),1,2,3,4,5)
),
"")</calculatedColumnFormula>
    </tableColumn>
    <tableColumn id="5" xr3:uid="{8FED4B80-2238-4E7E-AEFF-3BA79F0C7D2C}" name="Résultat" dataDxfId="44">
      <calculatedColumnFormula array="1">IFERROR(
INDEX($A$3:$G$220,
SMALL(
IF($D$3:$D$220="Sans Potence",ROW($A$3:$A$220)-ROW($A$3)+1),
ROW(E1)
),
CHOOSE(COLUMN(E1),1,2,3,4,5)
),
"")</calculatedColumnFormula>
    </tableColumn>
    <tableColumn id="8" xr3:uid="{0E384097-7922-4596-8CE9-4D0EA600E7D1}" name="Rang" dataDxfId="43">
      <calculatedColumnFormula>IF(AA3="", "", 1 + COUNTIF($E$3:$E$244,"&gt;"&amp;AA3))</calculatedColumnFormula>
    </tableColumn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EF71E2F-2787-435E-889F-2B0BC84C7C99}" name="Tableau557" displayName="Tableau557" ref="AD2:AI112" totalsRowShown="0">
  <autoFilter ref="AD2:AI112" xr:uid="{3EF71E2F-2787-435E-889F-2B0BC84C7C99}"/>
  <tableColumns count="6">
    <tableColumn id="2" xr3:uid="{C4648B0F-337C-4E16-9B9A-FF86A3F8B9E7}" name="NOM" dataDxfId="0">
      <calculatedColumnFormula array="1">IFERROR(
INDEX($A$3:$G$220,
SMALL(
IF($G$3:$G$220="Pro",ROW($A$3:$A$220)-ROW($A$3)+1),
ROW(A1)
),
CHOOSE(COLUMN(A1),1,2,3,7,5)
),
"")</calculatedColumnFormula>
    </tableColumn>
    <tableColumn id="3" xr3:uid="{FB6FF53E-2395-4DF1-A923-489E86FF4101}" name="Prénom " dataDxfId="42">
      <calculatedColumnFormula array="1">IFERROR(INDEX(B$2:B$22, SMALL(IF(G$2:G$22="Pro", ROW(B$2:B$22)-1), ROW(1:1))), "")</calculatedColumnFormula>
    </tableColumn>
    <tableColumn id="7" xr3:uid="{49DBC1C3-B5D2-46A2-BD10-5304D80A7848}" name="Etablissement" dataDxfId="41">
      <calculatedColumnFormula array="1">IFERROR(INDEX(C$2:C$22, SMALL(IF(G$2:G$22="Pro", ROW(C$2:C$22)-1), ROW(1:1))), "")</calculatedColumnFormula>
    </tableColumn>
    <tableColumn id="4" xr3:uid="{F9C0E0E5-E79F-4AE7-A949-95B842182615}" name="Pro" dataDxfId="40">
      <calculatedColumnFormula array="1">IFERROR(
INDEX($G$3:$G$220,
SMALL(
IF($G$3:$G$220="Pro", ROW($G$3:$G$220)-ROW($G$3)+1),
ROW(A1)
)
),
"")</calculatedColumnFormula>
    </tableColumn>
    <tableColumn id="5" xr3:uid="{74546A55-A41D-468E-8A72-0B9F74822557}" name="Résultat" dataDxfId="39">
      <calculatedColumnFormula array="1">IFERROR(INDEX(E$2:E$22, SMALL(IF(G$2:G$22="Pro", ROW(E$2:E$22)-1), ROW(1:1))), "")</calculatedColumnFormula>
    </tableColumn>
    <tableColumn id="8" xr3:uid="{6B3A5053-5C5E-4361-9090-A95A2CF65289}" name="Rang" dataDxfId="38">
      <calculatedColumnFormula>IF(AH3="", "", 1 + COUNTIF($AH$3:$AH$112,"&gt;"&amp;AH3))</calculatedColumnFormula>
    </tableColumn>
  </tableColumns>
  <tableStyleInfo name="TableStyleLight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2BF72D-22AB-41A7-B716-0ADDC587E270}" name="Tableau55710" displayName="Tableau55710" ref="AK2:AP287" totalsRowShown="0">
  <autoFilter ref="AK2:AP287" xr:uid="{1C2BF72D-22AB-41A7-B716-0ADDC587E270}"/>
  <tableColumns count="6">
    <tableColumn id="2" xr3:uid="{8CB790C6-C87A-4669-9E65-67B952C561C5}" name="NOM" dataDxfId="37">
      <calculatedColumnFormula array="1">IFERROR(
INDEX($A$3:$G$220,
SMALL(
IF($G$3:$G$220="Sportif", ROW($A$3:$A$220)-ROW($A$3)+1),
ROW(A1)
),
COLUMN(A1)
),
"")</calculatedColumnFormula>
    </tableColumn>
    <tableColumn id="3" xr3:uid="{68A14E88-1C23-41E9-9EBE-E80E7AE1A32A}" name="Prénom " dataDxfId="36">
      <calculatedColumnFormula array="1">IFERROR(
INDEX($A$3:$G$220,
SMALL(
IF($G$3:$G$220="Sportif", ROW($A$3:$A$220)-ROW($A$3)+1),
ROW(B1)
),
COLUMN(B1)
),
"")</calculatedColumnFormula>
    </tableColumn>
    <tableColumn id="7" xr3:uid="{3B4638A4-B3AC-4E5F-9099-F8BC84EC7983}" name="Etablissement" dataDxfId="35">
      <calculatedColumnFormula array="1">IFERROR(
INDEX($A$3:$G$220,
SMALL(
IF($G$3:$G$220="Sportif", ROW($A$3:$A$220)-ROW($A$3)+1),
ROW(C1)
),
COLUMN(C1)
),
"")</calculatedColumnFormula>
    </tableColumn>
    <tableColumn id="4" xr3:uid="{1F3797A6-F5C5-4F08-BB1D-817BFCC4F68D}" name="Sportif" dataDxfId="34">
      <calculatedColumnFormula array="1">IFERROR(
INDEX($A$3:$G$220,
SMALL(
IF($G$3:$G$220="Sportif", ROW($A$3:$A$220)-ROW($A$3)+1),
ROW(D1)
),
COLUMN(D1)
),
"")</calculatedColumnFormula>
    </tableColumn>
    <tableColumn id="5" xr3:uid="{B8DB8874-551A-4BBC-917B-A7C2B3A9AE8A}" name="Résultat" dataDxfId="33">
      <calculatedColumnFormula array="1">IFERROR(
INDEX($A$3:$G$220,
SMALL(
IF($G$3:$G$220="Sportif", ROW($A$3:$A$220)-ROW($A$3)+1),
ROW(E1)
),
COLUMN(E1)
),
"")</calculatedColumnFormula>
    </tableColumn>
    <tableColumn id="8" xr3:uid="{46819258-D4E6-4E98-997E-9C323F39C5E1}" name="Rang" dataDxfId="32">
      <calculatedColumnFormula>IF(AO3="", "", 1 + COUNTIF($AO$3:$AO$287,"&gt;"&amp;AO3))</calculatedColumn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E10A122-98A4-44A4-9F0F-D40F3A55701D}" name="Tableau111" displayName="Tableau111" ref="A2:G317" totalsRowShown="0">
  <autoFilter ref="A2:G317" xr:uid="{7E10A122-98A4-44A4-9F0F-D40F3A55701D}"/>
  <sortState xmlns:xlrd2="http://schemas.microsoft.com/office/spreadsheetml/2017/richdata2" ref="A3:G317">
    <sortCondition descending="1" ref="E2:E317"/>
  </sortState>
  <tableColumns count="7">
    <tableColumn id="1" xr3:uid="{D8C91667-CD2A-4FD1-B55D-26749F400A67}" name="NOM"/>
    <tableColumn id="2" xr3:uid="{036EA79A-94B8-4B9D-BB96-D351F3B0D4A0}" name="Prénom "/>
    <tableColumn id="3" xr3:uid="{5588CEE8-DB2F-491F-856B-1A6AF6FF15B3}" name="Établissement " dataDxfId="31">
      <calculatedColumnFormula array="1">IFERROR(INDEX(B$3:B$317, SMALL(IF(D$3:D$317="Sans potence", ROW(B$3:B$317)-1), ROW(2:2))), "")</calculatedColumnFormula>
    </tableColumn>
    <tableColumn id="5" xr3:uid="{719478BE-7926-44E7-85BA-8A291EB6369C}" name="Avec/ Sans rampe"/>
    <tableColumn id="4" xr3:uid="{4C2757CA-2E8B-4410-9C4E-494192DBB69D}" name="Résultat"/>
    <tableColumn id="6" xr3:uid="{A8A3FE9F-2F34-4DA2-AB4F-35B4568AB1C6}" name="Rang" dataDxfId="30">
      <calculatedColumnFormula>IF(E3="", "", 1 + COUNTIF($E$3:$E$317,"&gt;"&amp;E3))</calculatedColumnFormula>
    </tableColumn>
    <tableColumn id="7" xr3:uid="{75BD2283-A845-4D52-A107-0BE941601F51}" name="Pro/sportif"/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8098C45-A80B-48AE-B87E-03CAECE4025F}" name="Tableau512" displayName="Tableau512" ref="I2:M317" totalsRowShown="0">
  <autoFilter ref="I2:M317" xr:uid="{78098C45-A80B-48AE-B87E-03CAECE4025F}"/>
  <sortState xmlns:xlrd2="http://schemas.microsoft.com/office/spreadsheetml/2017/richdata2" ref="I3:M124">
    <sortCondition descending="1" ref="M2:M124"/>
  </sortState>
  <tableColumns count="5">
    <tableColumn id="1" xr3:uid="{49DDD605-EFFF-4296-A178-722FCBFAC494}" name="Rang" dataDxfId="29">
      <calculatedColumnFormula>I2+1</calculatedColumnFormula>
    </tableColumn>
    <tableColumn id="2" xr3:uid="{E1EC5730-2328-42E5-95B1-6C66CE917895}" name="NOM" dataDxfId="28">
      <calculatedColumnFormula>IFERROR(A3, "")</calculatedColumnFormula>
    </tableColumn>
    <tableColumn id="3" xr3:uid="{CA138326-33D6-4812-B9E4-5426AF100D1A}" name="Prénom " dataDxfId="27">
      <calculatedColumnFormula>IFERROR(B3, "")</calculatedColumnFormula>
    </tableColumn>
    <tableColumn id="4" xr3:uid="{F8ABAD2A-EE7A-4969-9059-0A34B384013B}" name="Établissement " dataDxfId="26">
      <calculatedColumnFormula>IFERROR(C3, "")</calculatedColumnFormula>
    </tableColumn>
    <tableColumn id="5" xr3:uid="{8F5D73B5-4CD4-4ECE-A6B0-4BC26BB41407}" name="Résultat" dataDxfId="25">
      <calculatedColumnFormula>IFERROR(E3, "")</calculatedColumnFormula>
    </tableColumn>
  </tableColumns>
  <tableStyleInfo name="TableStyleLight18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CFEF7A5-56B5-4A8A-978F-5893AC11FA29}" name="Tableau5313" displayName="Tableau5313" ref="O2:T5" totalsRowShown="0">
  <autoFilter ref="O2:T5" xr:uid="{8CFEF7A5-56B5-4A8A-978F-5893AC11FA29}"/>
  <sortState xmlns:xlrd2="http://schemas.microsoft.com/office/spreadsheetml/2017/richdata2" ref="O3:T24">
    <sortCondition ref="T2:T24"/>
  </sortState>
  <tableColumns count="6">
    <tableColumn id="2" xr3:uid="{A8503F2F-6D40-4AD7-866C-AD030CC4E509}" name="NOM" dataDxfId="24">
      <calculatedColumnFormula>F117</calculatedColumnFormula>
    </tableColumn>
    <tableColumn id="3" xr3:uid="{EB4A8D6F-1240-4097-BD53-C2010E3565C1}" name="Prénom " dataDxfId="23"/>
    <tableColumn id="6" xr3:uid="{739DFB4A-8064-4412-993F-EF8A76323AD0}" name="Etablissement" dataDxfId="22"/>
    <tableColumn id="4" xr3:uid="{FC5D715A-1E94-4387-A949-B0E8C58214DD}" name="Avec rampe" dataDxfId="21"/>
    <tableColumn id="5" xr3:uid="{5B39D680-8ADC-468F-B613-9519284DFB4B}" name="Résultat" dataDxfId="20"/>
    <tableColumn id="7" xr3:uid="{DC752DDF-16B4-4315-855D-532C88C0718A}" name="Rang" dataDxfId="19">
      <calculatedColumnFormula>IF(S3="", "", 1 + COUNTIF($E$3:$E$317,"&gt;"&amp;S3))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8C16B-CBBF-7C44-889A-202C6EB3B8D9}">
  <dimension ref="A1:AQ367"/>
  <sheetViews>
    <sheetView tabSelected="1" zoomScale="63" zoomScaleNormal="80" zoomScaleSheetLayoutView="100" workbookViewId="0">
      <selection activeCell="AB2" sqref="AB2"/>
    </sheetView>
  </sheetViews>
  <sheetFormatPr baseColWidth="10" defaultColWidth="8.88671875" defaultRowHeight="14.4" x14ac:dyDescent="0.3"/>
  <cols>
    <col min="1" max="1" width="21" customWidth="1"/>
    <col min="2" max="2" width="18.33203125" customWidth="1"/>
    <col min="3" max="3" width="26.6640625" customWidth="1"/>
    <col min="4" max="4" width="19.6640625" customWidth="1"/>
    <col min="5" max="6" width="10.44140625" customWidth="1"/>
    <col min="7" max="7" width="13.5546875" bestFit="1" customWidth="1"/>
    <col min="8" max="8" width="8.33203125" customWidth="1"/>
    <col min="9" max="9" width="18.33203125" customWidth="1"/>
    <col min="10" max="10" width="15.44140625" customWidth="1"/>
    <col min="11" max="11" width="16.6640625" customWidth="1"/>
    <col min="12" max="12" width="28.21875" customWidth="1"/>
    <col min="13" max="13" width="12.33203125" customWidth="1"/>
    <col min="14" max="14" width="13.88671875" customWidth="1"/>
    <col min="15" max="15" width="16.77734375" customWidth="1"/>
    <col min="16" max="16" width="16.109375" customWidth="1"/>
    <col min="17" max="17" width="30.5546875" customWidth="1"/>
    <col min="18" max="18" width="14.6640625" bestFit="1" customWidth="1"/>
    <col min="19" max="19" width="10.109375" bestFit="1" customWidth="1"/>
    <col min="23" max="23" width="17.88671875" customWidth="1"/>
    <col min="24" max="24" width="12.77734375" customWidth="1"/>
    <col min="25" max="25" width="28" customWidth="1"/>
    <col min="26" max="26" width="15.5546875" bestFit="1" customWidth="1"/>
    <col min="27" max="27" width="10.109375" bestFit="1" customWidth="1"/>
    <col min="30" max="30" width="14" customWidth="1"/>
    <col min="31" max="31" width="13.6640625" customWidth="1"/>
    <col min="32" max="32" width="35.21875" customWidth="1"/>
    <col min="33" max="33" width="7.21875" customWidth="1"/>
    <col min="34" max="34" width="13.5546875" bestFit="1" customWidth="1"/>
    <col min="35" max="35" width="10.109375" bestFit="1" customWidth="1"/>
    <col min="37" max="37" width="20.33203125" customWidth="1"/>
    <col min="38" max="38" width="15.109375" customWidth="1"/>
    <col min="39" max="39" width="32.21875" customWidth="1"/>
    <col min="40" max="40" width="13.77734375" customWidth="1"/>
    <col min="41" max="41" width="7.6640625" customWidth="1"/>
    <col min="42" max="42" width="10.109375" bestFit="1" customWidth="1"/>
    <col min="43" max="43" width="7.33203125" bestFit="1" customWidth="1"/>
  </cols>
  <sheetData>
    <row r="1" spans="1:43" ht="18" x14ac:dyDescent="0.35">
      <c r="A1" s="5" t="s">
        <v>0</v>
      </c>
      <c r="B1" s="5"/>
      <c r="C1" s="5"/>
      <c r="D1" s="5"/>
      <c r="E1" s="5"/>
      <c r="F1" s="5"/>
      <c r="G1" s="5"/>
      <c r="I1" s="5" t="s">
        <v>1</v>
      </c>
      <c r="J1" s="5"/>
      <c r="K1" s="5"/>
      <c r="L1" s="5"/>
      <c r="M1" s="5"/>
      <c r="O1" s="5" t="s">
        <v>2</v>
      </c>
      <c r="P1" s="5"/>
      <c r="Q1" s="5"/>
      <c r="R1" s="5"/>
      <c r="S1" s="5"/>
      <c r="T1" s="5"/>
      <c r="U1" s="4"/>
      <c r="W1" s="5" t="s">
        <v>3</v>
      </c>
      <c r="X1" s="5"/>
      <c r="Y1" s="5"/>
      <c r="Z1" s="5"/>
      <c r="AA1" s="5"/>
      <c r="AB1" s="3"/>
      <c r="AC1" s="4"/>
      <c r="AE1" s="5" t="s">
        <v>4</v>
      </c>
      <c r="AF1" s="5"/>
      <c r="AG1" s="5"/>
      <c r="AH1" s="5"/>
      <c r="AI1" s="5"/>
      <c r="AJ1" s="3"/>
      <c r="AL1" s="5" t="s">
        <v>5</v>
      </c>
      <c r="AM1" s="5"/>
      <c r="AN1" s="5"/>
      <c r="AO1" s="5"/>
      <c r="AP1" s="5"/>
      <c r="AQ1" s="3"/>
    </row>
    <row r="2" spans="1:43" x14ac:dyDescent="0.3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I2" t="s">
        <v>11</v>
      </c>
      <c r="J2" t="s">
        <v>6</v>
      </c>
      <c r="K2" t="s">
        <v>7</v>
      </c>
      <c r="L2" t="s">
        <v>8</v>
      </c>
      <c r="M2" t="s">
        <v>10</v>
      </c>
      <c r="O2" t="s">
        <v>6</v>
      </c>
      <c r="P2" t="s">
        <v>7</v>
      </c>
      <c r="Q2" t="s">
        <v>13</v>
      </c>
      <c r="R2" t="s">
        <v>14</v>
      </c>
      <c r="S2" t="s">
        <v>10</v>
      </c>
      <c r="T2" t="s">
        <v>11</v>
      </c>
      <c r="U2" t="s">
        <v>645</v>
      </c>
      <c r="W2" t="s">
        <v>6</v>
      </c>
      <c r="X2" t="s">
        <v>7</v>
      </c>
      <c r="Y2" t="s">
        <v>13</v>
      </c>
      <c r="Z2" t="s">
        <v>15</v>
      </c>
      <c r="AA2" t="s">
        <v>10</v>
      </c>
      <c r="AB2" t="s">
        <v>11</v>
      </c>
      <c r="AD2" t="s">
        <v>6</v>
      </c>
      <c r="AE2" t="s">
        <v>7</v>
      </c>
      <c r="AF2" t="s">
        <v>13</v>
      </c>
      <c r="AG2" t="s">
        <v>16</v>
      </c>
      <c r="AH2" t="s">
        <v>10</v>
      </c>
      <c r="AI2" t="s">
        <v>11</v>
      </c>
      <c r="AK2" t="s">
        <v>6</v>
      </c>
      <c r="AL2" t="s">
        <v>7</v>
      </c>
      <c r="AM2" t="s">
        <v>13</v>
      </c>
      <c r="AN2" t="s">
        <v>23</v>
      </c>
      <c r="AO2" t="s">
        <v>10</v>
      </c>
      <c r="AP2" t="s">
        <v>11</v>
      </c>
    </row>
    <row r="3" spans="1:43" x14ac:dyDescent="0.3">
      <c r="A3" t="s">
        <v>280</v>
      </c>
      <c r="B3" t="s">
        <v>281</v>
      </c>
      <c r="C3" s="2" t="s">
        <v>279</v>
      </c>
      <c r="D3" t="s">
        <v>37</v>
      </c>
      <c r="E3">
        <v>657</v>
      </c>
      <c r="F3" s="2">
        <f t="shared" ref="F3:F66" si="0">IF(E3="", "", 1 + COUNTIF($E$3:$E$244,"&gt;"&amp;E3))</f>
        <v>1</v>
      </c>
      <c r="G3" t="s">
        <v>16</v>
      </c>
      <c r="I3">
        <v>1</v>
      </c>
      <c r="J3" t="str">
        <f>IFERROR(A3, "")</f>
        <v>LECONTE</v>
      </c>
      <c r="K3" t="str">
        <f>IFERROR(B3, "")</f>
        <v>Marion</v>
      </c>
      <c r="L3" t="str">
        <f t="shared" ref="L3:L24" si="1">IFERROR(C3, "")</f>
        <v>EAM APAJH Bailleul sur Thérain</v>
      </c>
      <c r="M3">
        <f t="shared" ref="M3:M66" si="2">IFERROR(E3, "")</f>
        <v>657</v>
      </c>
      <c r="O3" t="s">
        <v>273</v>
      </c>
      <c r="P3" t="s">
        <v>274</v>
      </c>
      <c r="Q3" s="2" t="s">
        <v>238</v>
      </c>
      <c r="R3" t="s">
        <v>222</v>
      </c>
      <c r="S3">
        <v>474</v>
      </c>
      <c r="T3" s="2">
        <v>1</v>
      </c>
      <c r="U3" s="2" t="s">
        <v>23</v>
      </c>
      <c r="W3" t="str" cm="1">
        <f t="array" ref="W3">IFERROR(
INDEX($A$3:$G$220,
SMALL(
IF($D$3:$D$220="Sans Potence",ROW($A$3:$A$220)-ROW($A$3)+1),
ROW(A1)
),
CHOOSE(COLUMN(A1),1,2,3,4,5)
),
"")</f>
        <v>LECONTE</v>
      </c>
      <c r="X3" t="str" cm="1">
        <f t="array" ref="X3">IFERROR(
INDEX($A$3:$G$220,
SMALL(
IF($D$3:$D$220="Sans Potence",ROW($A$3:$A$220)-ROW($A$3)+1),
ROW(B1)
),
CHOOSE(COLUMN(B1),1,2,3,4,5)
),
"")</f>
        <v>Marion</v>
      </c>
      <c r="Y3" t="str" cm="1">
        <f t="array" ref="Y3">IFERROR(
INDEX($A$3:$G$220,
SMALL(
IF($D$3:$D$220="Sans Potence",ROW($A$3:$A$220)-ROW($A$3)+1),
ROW(C1)
),
CHOOSE(COLUMN(C1),1,2,3,4,5)
),
"")</f>
        <v>EAM APAJH Bailleul sur Thérain</v>
      </c>
      <c r="Z3" t="str" cm="1">
        <f t="array" ref="Z3">IFERROR(
INDEX($A$3:$G$220,
SMALL(
IF($D$3:$D$220="Sans Potence",ROW($A$3:$A$220)-ROW($A$3)+1),
ROW(D1)
),
CHOOSE(COLUMN(D1),1,2,3,4,5)
),
"")</f>
        <v>Sans Potence</v>
      </c>
      <c r="AA3" cm="1">
        <f t="array" ref="AA3">IFERROR(
INDEX($A$3:$G$220,
SMALL(
IF($D$3:$D$220="Sans Potence",ROW($A$3:$A$220)-ROW($A$3)+1),
ROW(E1)
),
CHOOSE(COLUMN(E1),1,2,3,4,5)
),
"")</f>
        <v>657</v>
      </c>
      <c r="AB3" s="2">
        <f t="shared" ref="AB3:AB12" si="3">IF(AA3="", "", 1 + COUNTIF($E$3:$E$244,"&gt;"&amp;AA3))</f>
        <v>1</v>
      </c>
      <c r="AC3" s="2"/>
      <c r="AD3" t="str" cm="1">
        <f t="array" ref="AD3">IFERROR(
INDEX($A$3:$G$220,
SMALL(
IF($G$3:$G$220="Pro",ROW($A$3:$A$220)-ROW($A$3)+1),
ROW(A1)
),
CHOOSE(COLUMN(A1),1,2,3,7,5)
),
"")</f>
        <v>LECONTE</v>
      </c>
      <c r="AE3" t="str" cm="1">
        <f t="array" ref="AE3">IFERROR(INDEX(B$2:B$22, SMALL(IF(G$2:G$22="Pro", ROW(B$2:B$22)-1), ROW(1:1))), "")</f>
        <v>Marion</v>
      </c>
      <c r="AF3" t="str" cm="1">
        <f t="array" ref="AF3">IFERROR(INDEX(C$2:C$22, SMALL(IF(G$2:G$22="Pro", ROW(C$2:C$22)-1), ROW(1:1))), "")</f>
        <v>EAM APAJH Bailleul sur Thérain</v>
      </c>
      <c r="AG3" t="str" cm="1">
        <f t="array" ref="AG3">IFERROR(
INDEX($G$3:$G$220,
SMALL(
IF($G$3:$G$220="Pro", ROW($G$3:$G$220)-ROW($G$3)+1),
ROW(A1)
)
),
"")</f>
        <v>Pro</v>
      </c>
      <c r="AH3" cm="1">
        <f t="array" ref="AH3">IFERROR(INDEX(E$2:E$22, SMALL(IF(G$2:G$22="Pro", ROW(E$2:E$22)-1), ROW(1:1))), "")</f>
        <v>657</v>
      </c>
      <c r="AI3" s="2">
        <f>IF(AH3="", "", 1 + COUNTIF($AH$3:$AH$112,"&gt;"&amp;AH3))</f>
        <v>1</v>
      </c>
      <c r="AK3" t="str" cm="1">
        <f t="array" ref="AK3">IFERROR(
INDEX($A$3:$G$220,
SMALL(
IF($G$3:$G$220="Sportif",ROW($A$3:$A$220)-ROW($A$3)+1),
ROW(A1)
),
CHOOSE(COLUMN(A1),1,2,3,7,5)
),
"")</f>
        <v>GAMARD</v>
      </c>
      <c r="AL3" t="str" cm="1">
        <f t="array" ref="AL3">IFERROR(
INDEX($A$3:$G$220,
SMALL(
IF($G$3:$G$220="Sportif",ROW($A$3:$A$220)-ROW($A$3)+1),
ROW(B1)
),
CHOOSE(COLUMN(B1),1,2,3,7,5)
),
"")</f>
        <v>Nicolas</v>
      </c>
      <c r="AM3" t="str" cm="1">
        <f t="array" ref="AM3">IFERROR(
INDEX($A$3:$G$220,
SMALL(
IF($G$3:$G$220="Sportif",ROW($A$3:$A$220)-ROW($A$3)+1),
ROW(C1)
),
CHOOSE(COLUMN(C1),1,2,3,7,5)
),
"")</f>
        <v>EAM APAJH Bailleul sur Thérain</v>
      </c>
      <c r="AN3" t="str" cm="1">
        <f t="array" ref="AN3">IFERROR(
INDEX($A$3:$G$220,
SMALL(
IF($G$3:$G$220="Sportif",ROW($A$3:$A$220)-ROW($A$3)+1),
ROW(D1)
),
CHOOSE(COLUMN(D1),1,2,3,7,5)
),
"")</f>
        <v>Sportif</v>
      </c>
      <c r="AO3" cm="1">
        <f t="array" ref="AO3">IFERROR(
INDEX($A$3:$G$220,
SMALL(
IF($G$3:$G$220="Sportif",ROW($A$3:$A$220)-ROW($A$3)+1),
ROW(E1)
),
CHOOSE(COLUMN(E1),1,2,3,7,5)
),
"")</f>
        <v>590</v>
      </c>
      <c r="AP3" s="2">
        <f>IF(AO3="", "", 1 + COUNTIF($AO$3:$AO$287,"&gt;"&amp;AO3))</f>
        <v>1</v>
      </c>
    </row>
    <row r="4" spans="1:43" x14ac:dyDescent="0.3">
      <c r="A4" t="s">
        <v>326</v>
      </c>
      <c r="B4" t="s">
        <v>327</v>
      </c>
      <c r="C4" s="2" t="s">
        <v>311</v>
      </c>
      <c r="D4" t="s">
        <v>37</v>
      </c>
      <c r="E4">
        <v>600</v>
      </c>
      <c r="F4" s="2">
        <f t="shared" si="0"/>
        <v>2</v>
      </c>
      <c r="G4" t="s">
        <v>16</v>
      </c>
      <c r="I4">
        <f t="shared" ref="I4:I24" si="4">I3+1</f>
        <v>2</v>
      </c>
      <c r="J4" t="str">
        <f t="shared" ref="J4:J24" si="5">IFERROR(A4, "")</f>
        <v>CROISIER</v>
      </c>
      <c r="K4" t="str">
        <f t="shared" ref="K4:K24" si="6">IFERROR(B4, "")</f>
        <v>Fréderic</v>
      </c>
      <c r="L4" t="str">
        <f t="shared" si="1"/>
        <v>MAS Villa SAMAHRA</v>
      </c>
      <c r="M4">
        <f t="shared" si="2"/>
        <v>600</v>
      </c>
      <c r="O4" t="s">
        <v>520</v>
      </c>
      <c r="P4" t="s">
        <v>521</v>
      </c>
      <c r="Q4" s="2" t="s">
        <v>514</v>
      </c>
      <c r="R4" t="s">
        <v>222</v>
      </c>
      <c r="S4">
        <v>435</v>
      </c>
      <c r="T4" s="2">
        <v>2</v>
      </c>
      <c r="U4" t="s">
        <v>23</v>
      </c>
      <c r="W4" t="str" cm="1">
        <f t="array" ref="W4">IFERROR(
INDEX($A$3:$G$220,
SMALL(
IF($D$3:$D$220="Sans Potence",ROW($A$3:$A$220)-ROW($A$3)+1),
ROW(A2)
),
CHOOSE(COLUMN(A2),1,2,3,4,5)
),
"")</f>
        <v>CROISIER</v>
      </c>
      <c r="X4" t="str" cm="1">
        <f t="array" ref="X4">IFERROR(
INDEX($A$3:$G$220,
SMALL(
IF($D$3:$D$220="Sans Potence",ROW($A$3:$A$220)-ROW($A$3)+1),
ROW(B2)
),
CHOOSE(COLUMN(B2),1,2,3,4,5)
),
"")</f>
        <v>Fréderic</v>
      </c>
      <c r="Y4" t="str" cm="1">
        <f t="array" ref="Y4">IFERROR(
INDEX($A$3:$G$220,
SMALL(
IF($D$3:$D$220="Sans Potence",ROW($A$3:$A$220)-ROW($A$3)+1),
ROW(C2)
),
CHOOSE(COLUMN(C2),1,2,3,4,5)
),
"")</f>
        <v>MAS Villa SAMAHRA</v>
      </c>
      <c r="Z4" t="str" cm="1">
        <f t="array" ref="Z4">IFERROR(
INDEX($A$3:$G$220,
SMALL(
IF($D$3:$D$220="Sans Potence",ROW($A$3:$A$220)-ROW($A$3)+1),
ROW(D2)
),
CHOOSE(COLUMN(D2),1,2,3,4,5)
),
"")</f>
        <v>Sans Potence</v>
      </c>
      <c r="AA4" cm="1">
        <f t="array" ref="AA4">IFERROR(
INDEX($A$3:$G$220,
SMALL(
IF($D$3:$D$220="Sans Potence",ROW($A$3:$A$220)-ROW($A$3)+1),
ROW(E2)
),
CHOOSE(COLUMN(E2),1,2,3,4,5)
),
"")</f>
        <v>600</v>
      </c>
      <c r="AB4" s="2">
        <f t="shared" si="3"/>
        <v>2</v>
      </c>
      <c r="AC4" s="2"/>
      <c r="AD4" t="str" cm="1">
        <f t="array" ref="AD4">IFERROR(
INDEX($A$3:$G$220,
SMALL(
IF($G$3:$G$220="Pro",ROW($A$3:$A$220)-ROW($A$3)+1),
ROW(A2)
),
CHOOSE(COLUMN(A2),1,2,3,7,5)
),
"")</f>
        <v>CROISIER</v>
      </c>
      <c r="AE4" t="str" cm="1">
        <f t="array" ref="AE4">IFERROR(
INDEX($A$3:$G$220,
SMALL(
IF($G$3:$G$220="Pro",ROW($A$3:$A$220)-ROW($A$3)+1),
ROW(B2)
),
CHOOSE(COLUMN(B2),1,2,3,7,5)
),
"")</f>
        <v>Fréderic</v>
      </c>
      <c r="AF4" t="str" cm="1">
        <f t="array" ref="AF4">IFERROR(
INDEX($A$3:$G$220,
SMALL(
IF($G$3:$G$220="Pro",ROW($A$3:$A$220)-ROW($A$3)+1),
ROW(C2)
),
CHOOSE(COLUMN(C2),1,2,3,7,5)
),
"")</f>
        <v>MAS Villa SAMAHRA</v>
      </c>
      <c r="AG4" t="str" cm="1">
        <f t="array" ref="AG4">IFERROR(
INDEX($A$3:$G$220,
SMALL(
IF($G$3:$G$220="Pro",ROW($A$3:$A$220)-ROW($A$3)+1),
ROW(D2)
),
CHOOSE(COLUMN(D2),1,2,3,7,5)
),
"")</f>
        <v>Pro</v>
      </c>
      <c r="AH4" cm="1">
        <f t="array" ref="AH4">IFERROR(
INDEX($A$3:$G$220,
SMALL(
IF($G$3:$G$220="Pro",ROW($A$3:$A$220)-ROW($A$3)+1),
ROW(E2)
),
CHOOSE(COLUMN(E2),1,2,3,7,5)
),
"")</f>
        <v>600</v>
      </c>
      <c r="AI4">
        <v>2</v>
      </c>
      <c r="AK4" t="str" cm="1">
        <f t="array" ref="AK4">IFERROR(
INDEX($A$3:$G$220,
SMALL(
IF($G$3:$G$220="Sportif",ROW($A$3:$A$220)-ROW($A$3)+1),
ROW(A2)
),
CHOOSE(COLUMN(A2),1,2,3,7,5)
),
"")</f>
        <v>JORON</v>
      </c>
      <c r="AL4" t="str" cm="1">
        <f t="array" ref="AL4">IFERROR(
INDEX($A$3:$G$220,
SMALL(
IF($G$3:$G$220="Sportif",ROW($A$3:$A$220)-ROW($A$3)+1),
ROW(B2)
),
CHOOSE(COLUMN(B2),1,2,3,7,5)
),
"")</f>
        <v>Victor</v>
      </c>
      <c r="AM4" t="str" cm="1">
        <f t="array" ref="AM4">IFERROR(
INDEX($A$3:$G$220,
SMALL(
IF($G$3:$G$220="Sportif",ROW($A$3:$A$220)-ROW($A$3)+1),
ROW(C2)
),
CHOOSE(COLUMN(C2),1,2,3,7,5)
),
"")</f>
        <v>A.S Sagebien</v>
      </c>
      <c r="AN4" t="str" cm="1">
        <f t="array" ref="AN4">IFERROR(
INDEX($A$3:$G$220,
SMALL(
IF($G$3:$G$220="Sportif",ROW($A$3:$A$220)-ROW($A$3)+1),
ROW(D2)
),
CHOOSE(COLUMN(D2),1,2,3,7,5)
),
"")</f>
        <v>Sportif</v>
      </c>
      <c r="AO4" cm="1">
        <f t="array" ref="AO4">IFERROR(
INDEX($A$3:$G$220,
SMALL(
IF($G$3:$G$220="Sportif",ROW($A$3:$A$220)-ROW($A$3)+1),
ROW(E2)
),
CHOOSE(COLUMN(E2),1,2,3,7,5)
),
"")</f>
        <v>561</v>
      </c>
      <c r="AP4" s="2">
        <f>IF(AO4="", "", 1 + COUNTIF($AO$3:$AO$287,"&gt;"&amp;AO4))</f>
        <v>2</v>
      </c>
    </row>
    <row r="5" spans="1:43" x14ac:dyDescent="0.3">
      <c r="A5" t="s">
        <v>282</v>
      </c>
      <c r="B5" t="s">
        <v>283</v>
      </c>
      <c r="C5" s="2" t="s">
        <v>279</v>
      </c>
      <c r="D5" t="s">
        <v>37</v>
      </c>
      <c r="E5">
        <v>590</v>
      </c>
      <c r="F5" s="2">
        <f t="shared" si="0"/>
        <v>3</v>
      </c>
      <c r="G5" t="s">
        <v>23</v>
      </c>
      <c r="I5">
        <f t="shared" si="4"/>
        <v>3</v>
      </c>
      <c r="J5" t="str">
        <f t="shared" si="5"/>
        <v>GAMARD</v>
      </c>
      <c r="K5" t="str">
        <f t="shared" si="6"/>
        <v>Nicolas</v>
      </c>
      <c r="L5" t="str">
        <f t="shared" si="1"/>
        <v>EAM APAJH Bailleul sur Thérain</v>
      </c>
      <c r="M5">
        <f t="shared" si="2"/>
        <v>590</v>
      </c>
      <c r="O5" t="s">
        <v>277</v>
      </c>
      <c r="P5" t="s">
        <v>278</v>
      </c>
      <c r="Q5" s="2" t="s">
        <v>279</v>
      </c>
      <c r="R5" t="s">
        <v>222</v>
      </c>
      <c r="S5">
        <v>430</v>
      </c>
      <c r="T5" s="2">
        <v>3</v>
      </c>
      <c r="U5" t="s">
        <v>23</v>
      </c>
      <c r="W5" t="str" cm="1">
        <f t="array" ref="W5">IFERROR(
INDEX($A$3:$G$220,
SMALL(
IF($D$3:$D$220="Sans Potence",ROW($A$3:$A$220)-ROW($A$3)+1),
ROW(A3)
),
CHOOSE(COLUMN(A3),1,2,3,4,5)
),
"")</f>
        <v>GAMARD</v>
      </c>
      <c r="X5" t="str" cm="1">
        <f t="array" ref="X5">IFERROR(
INDEX($A$3:$G$220,
SMALL(
IF($D$3:$D$220="Sans Potence",ROW($A$3:$A$220)-ROW($A$3)+1),
ROW(B3)
),
CHOOSE(COLUMN(B3),1,2,3,4,5)
),
"")</f>
        <v>Nicolas</v>
      </c>
      <c r="Y5" t="str" cm="1">
        <f t="array" ref="Y5">IFERROR(
INDEX($A$3:$G$220,
SMALL(
IF($D$3:$D$220="Sans Potence",ROW($A$3:$A$220)-ROW($A$3)+1),
ROW(C3)
),
CHOOSE(COLUMN(C3),1,2,3,4,5)
),
"")</f>
        <v>EAM APAJH Bailleul sur Thérain</v>
      </c>
      <c r="Z5" t="str" cm="1">
        <f t="array" ref="Z5">IFERROR(
INDEX($A$3:$G$220,
SMALL(
IF($D$3:$D$220="Sans Potence",ROW($A$3:$A$220)-ROW($A$3)+1),
ROW(D3)
),
CHOOSE(COLUMN(D3),1,2,3,4,5)
),
"")</f>
        <v>Sans Potence</v>
      </c>
      <c r="AA5" cm="1">
        <f t="array" ref="AA5">IFERROR(
INDEX($A$3:$G$220,
SMALL(
IF($D$3:$D$220="Sans Potence",ROW($A$3:$A$220)-ROW($A$3)+1),
ROW(E3)
),
CHOOSE(COLUMN(E3),1,2,3,4,5)
),
"")</f>
        <v>590</v>
      </c>
      <c r="AB5" s="2">
        <f t="shared" si="3"/>
        <v>3</v>
      </c>
      <c r="AC5" s="2"/>
      <c r="AD5" t="str" cm="1">
        <f t="array" ref="AD5">IFERROR(
INDEX($A$3:$G$220,
SMALL(
IF($G$3:$G$220="Pro",ROW($A$3:$A$220)-ROW($A$3)+1),
ROW(A3)
),
CHOOSE(COLUMN(A3),1,2,3,7,5)
),
"")</f>
        <v>HEBDA</v>
      </c>
      <c r="AE5" t="str" cm="1">
        <f t="array" ref="AE5">IFERROR(
INDEX($A$3:$G$220,
SMALL(
IF($G$3:$G$220="Pro",ROW($A$3:$A$220)-ROW($A$3)+1),
ROW(B3)
),
CHOOSE(COLUMN(B3),1,2,3,7,5)
),
"")</f>
        <v>Samuel</v>
      </c>
      <c r="AF5" t="str" cm="1">
        <f t="array" ref="AF5">IFERROR(
INDEX($A$3:$G$220,
SMALL(
IF($G$3:$G$220="Pro",ROW($A$3:$A$220)-ROW($A$3)+1),
ROW(C3)
),
CHOOSE(COLUMN(C3),1,2,3,7,5)
),
"")</f>
        <v>FAM / FDV HARBONNIERES</v>
      </c>
      <c r="AG5" t="str" cm="1">
        <f t="array" ref="AG5">IFERROR(
INDEX($A$3:$G$220,
SMALL(
IF($G$3:$G$220="Pro",ROW($A$3:$A$220)-ROW($A$3)+1),
ROW(D3)
),
CHOOSE(COLUMN(D3),1,2,3,7,5)
),
"")</f>
        <v>Pro</v>
      </c>
      <c r="AH5" cm="1">
        <f t="array" ref="AH5">IFERROR(
INDEX($A$3:$G$220,
SMALL(
IF($G$3:$G$220="Pro",ROW($A$3:$A$220)-ROW($A$3)+1),
ROW(E3)
),
CHOOSE(COLUMN(E3),1,2,3,7,5)
),
"")</f>
        <v>519</v>
      </c>
      <c r="AI5" s="2">
        <f>IF(AH5="", "", 1 + COUNTIF($AH$3:$AH$112,"&gt;"&amp;AH5))</f>
        <v>3</v>
      </c>
      <c r="AK5" t="str" cm="1">
        <f t="array" ref="AK5">IFERROR(
INDEX($A$3:$G$220,
SMALL(
IF($G$3:$G$220="Sportif",ROW($A$3:$A$220)-ROW($A$3)+1),
ROW(A3)
),
CHOOSE(COLUMN(A3),1,2,3,7,5)
),
"")</f>
        <v>BERNARD</v>
      </c>
      <c r="AL5" t="str" cm="1">
        <f t="array" ref="AL5">IFERROR(
INDEX($A$3:$G$220,
SMALL(
IF($G$3:$G$220="Sportif",ROW($A$3:$A$220)-ROW($A$3)+1),
ROW(B3)
),
CHOOSE(COLUMN(B3),1,2,3,7,5)
),
"")</f>
        <v>Nathalie</v>
      </c>
      <c r="AM5" t="str" cm="1">
        <f t="array" ref="AM5">IFERROR(
INDEX($A$3:$G$220,
SMALL(
IF($G$3:$G$220="Sportif",ROW($A$3:$A$220)-ROW($A$3)+1),
ROW(C3)
),
CHOOSE(COLUMN(C3),1,2,3,7,5)
),
"")</f>
        <v xml:space="preserve">Pôle Autonomie Leopold Bellan </v>
      </c>
      <c r="AN5" t="str" cm="1">
        <f t="array" ref="AN5">IFERROR(
INDEX($A$3:$G$220,
SMALL(
IF($G$3:$G$220="Sportif",ROW($A$3:$A$220)-ROW($A$3)+1),
ROW(D3)
),
CHOOSE(COLUMN(D3),1,2,3,7,5)
),
"")</f>
        <v>Sportif</v>
      </c>
      <c r="AO5" cm="1">
        <f t="array" ref="AO5">IFERROR(
INDEX($A$3:$G$220,
SMALL(
IF($G$3:$G$220="Sportif",ROW($A$3:$A$220)-ROW($A$3)+1),
ROW(E3)
),
CHOOSE(COLUMN(E3),1,2,3,7,5)
),
"")</f>
        <v>474</v>
      </c>
      <c r="AP5" s="2">
        <f>IF(AO5="", "", 1 + COUNTIF($AO$3:$AO$287,"&gt;"&amp;AO5))</f>
        <v>3</v>
      </c>
    </row>
    <row r="6" spans="1:43" x14ac:dyDescent="0.3">
      <c r="A6" t="s">
        <v>223</v>
      </c>
      <c r="B6" t="s">
        <v>224</v>
      </c>
      <c r="C6" s="2" t="s">
        <v>221</v>
      </c>
      <c r="D6" t="s">
        <v>37</v>
      </c>
      <c r="E6">
        <v>561</v>
      </c>
      <c r="F6" s="2">
        <f t="shared" si="0"/>
        <v>4</v>
      </c>
      <c r="G6" t="s">
        <v>23</v>
      </c>
      <c r="I6">
        <f t="shared" si="4"/>
        <v>4</v>
      </c>
      <c r="J6" t="str">
        <f t="shared" si="5"/>
        <v>JORON</v>
      </c>
      <c r="K6" t="str">
        <f t="shared" si="6"/>
        <v>Victor</v>
      </c>
      <c r="L6" t="str">
        <f t="shared" si="1"/>
        <v>A.S Sagebien</v>
      </c>
      <c r="M6">
        <f t="shared" si="2"/>
        <v>561</v>
      </c>
      <c r="O6" t="s">
        <v>250</v>
      </c>
      <c r="P6" t="s">
        <v>251</v>
      </c>
      <c r="Q6" s="2" t="s">
        <v>238</v>
      </c>
      <c r="R6" t="s">
        <v>222</v>
      </c>
      <c r="S6">
        <v>428</v>
      </c>
      <c r="T6" s="2">
        <v>4</v>
      </c>
      <c r="U6" t="s">
        <v>23</v>
      </c>
      <c r="W6" t="str" cm="1">
        <f t="array" ref="W6">IFERROR(
INDEX($A$3:$G$220,
SMALL(
IF($D$3:$D$220="Sans Potence",ROW($A$3:$A$220)-ROW($A$3)+1),
ROW(A4)
),
CHOOSE(COLUMN(A4),1,2,3,4,5)
),
"")</f>
        <v>JORON</v>
      </c>
      <c r="X6" t="str" cm="1">
        <f t="array" ref="X6">IFERROR(
INDEX($A$3:$G$220,
SMALL(
IF($D$3:$D$220="Sans Potence",ROW($A$3:$A$220)-ROW($A$3)+1),
ROW(B4)
),
CHOOSE(COLUMN(B4),1,2,3,4,5)
),
"")</f>
        <v>Victor</v>
      </c>
      <c r="Y6" t="str" cm="1">
        <f t="array" ref="Y6">IFERROR(
INDEX($A$3:$G$220,
SMALL(
IF($D$3:$D$220="Sans Potence",ROW($A$3:$A$220)-ROW($A$3)+1),
ROW(C4)
),
CHOOSE(COLUMN(C4),1,2,3,4,5)
),
"")</f>
        <v>A.S Sagebien</v>
      </c>
      <c r="Z6" t="str" cm="1">
        <f t="array" ref="Z6">IFERROR(
INDEX($A$3:$G$220,
SMALL(
IF($D$3:$D$220="Sans Potence",ROW($A$3:$A$220)-ROW($A$3)+1),
ROW(D4)
),
CHOOSE(COLUMN(D4),1,2,3,4,5)
),
"")</f>
        <v>Sans Potence</v>
      </c>
      <c r="AA6" cm="1">
        <f t="array" ref="AA6">IFERROR(
INDEX($A$3:$G$220,
SMALL(
IF($D$3:$D$220="Sans Potence",ROW($A$3:$A$220)-ROW($A$3)+1),
ROW(E4)
),
CHOOSE(COLUMN(E4),1,2,3,4,5)
),
"")</f>
        <v>561</v>
      </c>
      <c r="AB6" s="2">
        <f t="shared" si="3"/>
        <v>4</v>
      </c>
      <c r="AC6" s="2"/>
      <c r="AD6" t="str" cm="1">
        <f t="array" ref="AD6">IFERROR(
INDEX($A$3:$G$220,
SMALL(
IF($G$3:$G$220="Pro",ROW($A$3:$A$220)-ROW($A$3)+1),
ROW(A4)
),
CHOOSE(COLUMN(A4),1,2,3,7,5)
),
"")</f>
        <v>LIGAUD</v>
      </c>
      <c r="AE6" t="str" cm="1">
        <f t="array" ref="AE6">IFERROR(
INDEX($A$3:$G$220,
SMALL(
IF($G$3:$G$220="Pro",ROW($A$3:$A$220)-ROW($A$3)+1),
ROW(B4)
),
CHOOSE(COLUMN(B4),1,2,3,7,5)
),
"")</f>
        <v>Chloé</v>
      </c>
      <c r="AF6" t="str" cm="1">
        <f t="array" ref="AF6">IFERROR(
INDEX($A$3:$G$220,
SMALL(
IF($G$3:$G$220="Pro",ROW($A$3:$A$220)-ROW($A$3)+1),
ROW(C4)
),
CHOOSE(COLUMN(C4),1,2,3,7,5)
),
"")</f>
        <v>MAS Villa SAMAHRA</v>
      </c>
      <c r="AG6" t="str" cm="1">
        <f t="array" ref="AG6">IFERROR(
INDEX($A$3:$G$220,
SMALL(
IF($G$3:$G$220="Pro",ROW($A$3:$A$220)-ROW($A$3)+1),
ROW(D4)
),
CHOOSE(COLUMN(D4),1,2,3,7,5)
),
"")</f>
        <v>Pro</v>
      </c>
      <c r="AH6" cm="1">
        <f t="array" ref="AH6">IFERROR(
INDEX($A$3:$G$220,
SMALL(
IF($G$3:$G$220="Pro",ROW($A$3:$A$220)-ROW($A$3)+1),
ROW(E4)
),
CHOOSE(COLUMN(E4),1,2,3,7,5)
),
"")</f>
        <v>517</v>
      </c>
      <c r="AI6" s="2">
        <f>IF(AH6="", "", 1 + COUNTIF($AH$3:$AH$112,"&gt;"&amp;AH6))</f>
        <v>4</v>
      </c>
      <c r="AK6" t="str" cm="1">
        <f t="array" ref="AK6">IFERROR(
INDEX($A$3:$G$220,
SMALL(
IF($G$3:$G$220="Sportif",ROW($A$3:$A$220)-ROW($A$3)+1),
ROW(A4)
),
CHOOSE(COLUMN(A4),1,2,3,7,5)
),
"")</f>
        <v>DESMET</v>
      </c>
      <c r="AL6" t="str" cm="1">
        <f t="array" ref="AL6">IFERROR(
INDEX($A$3:$G$220,
SMALL(
IF($G$3:$G$220="Sportif",ROW($A$3:$A$220)-ROW($A$3)+1),
ROW(B4)
),
CHOOSE(COLUMN(B4),1,2,3,7,5)
),
"")</f>
        <v>Christophe</v>
      </c>
      <c r="AM6" t="str" cm="1">
        <f t="array" ref="AM6">IFERROR(
INDEX($A$3:$G$220,
SMALL(
IF($G$3:$G$220="Sportif",ROW($A$3:$A$220)-ROW($A$3)+1),
ROW(C4)
),
CHOOSE(COLUMN(C4),1,2,3,7,5)
),
"")</f>
        <v xml:space="preserve">Pôle Autonomie Leopold Bellan </v>
      </c>
      <c r="AN6" t="str" cm="1">
        <f t="array" ref="AN6">IFERROR(
INDEX($A$3:$G$220,
SMALL(
IF($G$3:$G$220="Sportif",ROW($A$3:$A$220)-ROW($A$3)+1),
ROW(D4)
),
CHOOSE(COLUMN(D4),1,2,3,7,5)
),
"")</f>
        <v>Sportif</v>
      </c>
      <c r="AO6" cm="1">
        <f t="array" ref="AO6">IFERROR(
INDEX($A$3:$G$220,
SMALL(
IF($G$3:$G$220="Sportif",ROW($A$3:$A$220)-ROW($A$3)+1),
ROW(E4)
),
CHOOSE(COLUMN(E4),1,2,3,7,5)
),
"")</f>
        <v>458</v>
      </c>
      <c r="AP6" s="2">
        <f>IF(AO6="", "", 1 + COUNTIF($AO$3:$AO$287,"&gt;"&amp;AO6))</f>
        <v>4</v>
      </c>
    </row>
    <row r="7" spans="1:43" x14ac:dyDescent="0.3">
      <c r="A7" t="s">
        <v>375</v>
      </c>
      <c r="B7" t="s">
        <v>376</v>
      </c>
      <c r="C7" s="2" t="s">
        <v>363</v>
      </c>
      <c r="D7" t="s">
        <v>37</v>
      </c>
      <c r="E7">
        <v>519</v>
      </c>
      <c r="F7" s="2">
        <f t="shared" si="0"/>
        <v>5</v>
      </c>
      <c r="G7" t="s">
        <v>16</v>
      </c>
      <c r="I7">
        <f t="shared" si="4"/>
        <v>5</v>
      </c>
      <c r="J7" t="str">
        <f t="shared" si="5"/>
        <v>HEBDA</v>
      </c>
      <c r="K7" t="str">
        <f t="shared" si="6"/>
        <v>Samuel</v>
      </c>
      <c r="L7" t="str">
        <f t="shared" si="1"/>
        <v>FAM / FDV HARBONNIERES</v>
      </c>
      <c r="M7">
        <f t="shared" si="2"/>
        <v>519</v>
      </c>
      <c r="O7" t="s">
        <v>264</v>
      </c>
      <c r="P7" t="s">
        <v>265</v>
      </c>
      <c r="Q7" s="2" t="s">
        <v>238</v>
      </c>
      <c r="R7" t="s">
        <v>222</v>
      </c>
      <c r="S7">
        <v>394</v>
      </c>
      <c r="T7" s="2">
        <v>5</v>
      </c>
      <c r="U7" t="s">
        <v>23</v>
      </c>
      <c r="W7" t="str" cm="1">
        <f t="array" ref="W7">IFERROR(
INDEX($A$3:$G$220,
SMALL(
IF($D$3:$D$220="Sans Potence",ROW($A$3:$A$220)-ROW($A$3)+1),
ROW(A5)
),
CHOOSE(COLUMN(A5),1,2,3,4,5)
),
"")</f>
        <v>HEBDA</v>
      </c>
      <c r="X7" t="str" cm="1">
        <f t="array" ref="X7">IFERROR(
INDEX($A$3:$G$220,
SMALL(
IF($D$3:$D$220="Sans Potence",ROW($A$3:$A$220)-ROW($A$3)+1),
ROW(B5)
),
CHOOSE(COLUMN(B5),1,2,3,4,5)
),
"")</f>
        <v>Samuel</v>
      </c>
      <c r="Y7" t="str" cm="1">
        <f t="array" ref="Y7">IFERROR(
INDEX($A$3:$G$220,
SMALL(
IF($D$3:$D$220="Sans Potence",ROW($A$3:$A$220)-ROW($A$3)+1),
ROW(C5)
),
CHOOSE(COLUMN(C5),1,2,3,4,5)
),
"")</f>
        <v>FAM / FDV HARBONNIERES</v>
      </c>
      <c r="Z7" t="str" cm="1">
        <f t="array" ref="Z7">IFERROR(
INDEX($A$3:$G$220,
SMALL(
IF($D$3:$D$220="Sans Potence",ROW($A$3:$A$220)-ROW($A$3)+1),
ROW(D5)
),
CHOOSE(COLUMN(D5),1,2,3,4,5)
),
"")</f>
        <v>Sans Potence</v>
      </c>
      <c r="AA7" cm="1">
        <f t="array" ref="AA7">IFERROR(
INDEX($A$3:$G$220,
SMALL(
IF($D$3:$D$220="Sans Potence",ROW($A$3:$A$220)-ROW($A$3)+1),
ROW(E5)
),
CHOOSE(COLUMN(E5),1,2,3,4,5)
),
"")</f>
        <v>519</v>
      </c>
      <c r="AB7" s="2">
        <f t="shared" si="3"/>
        <v>5</v>
      </c>
      <c r="AC7" s="2"/>
      <c r="AD7" t="str" cm="1">
        <f t="array" ref="AD7">IFERROR(
INDEX($A$3:$G$220,
SMALL(
IF($G$3:$G$220="Pro",ROW($A$3:$A$220)-ROW($A$3)+1),
ROW(A5)
),
CHOOSE(COLUMN(A5),1,2,3,7,5)
),
"")</f>
        <v>BOULARD</v>
      </c>
      <c r="AE7" t="str" cm="1">
        <f t="array" ref="AE7">IFERROR(
INDEX($A$3:$G$220,
SMALL(
IF($G$3:$G$220="Pro",ROW($A$3:$A$220)-ROW($A$3)+1),
ROW(B5)
),
CHOOSE(COLUMN(B5),1,2,3,7,5)
),
"")</f>
        <v>Karine</v>
      </c>
      <c r="AF7" t="str" cm="1">
        <f t="array" ref="AF7">IFERROR(
INDEX($A$3:$G$220,
SMALL(
IF($G$3:$G$220="Pro",ROW($A$3:$A$220)-ROW($A$3)+1),
ROW(C5)
),
CHOOSE(COLUMN(C5),1,2,3,7,5)
),
"")</f>
        <v>EHPAD Fouilloy</v>
      </c>
      <c r="AG7" t="str" cm="1">
        <f t="array" ref="AG7">IFERROR(
INDEX($A$3:$G$220,
SMALL(
IF($G$3:$G$220="Pro",ROW($A$3:$A$220)-ROW($A$3)+1),
ROW(D5)
),
CHOOSE(COLUMN(D5),1,2,3,7,5)
),
"")</f>
        <v>Pro</v>
      </c>
      <c r="AH7" cm="1">
        <f t="array" ref="AH7">IFERROR(
INDEX($A$3:$G$220,
SMALL(
IF($G$3:$G$220="Pro",ROW($A$3:$A$220)-ROW($A$3)+1),
ROW(E5)
),
CHOOSE(COLUMN(E5),1,2,3,7,5)
),
"")</f>
        <v>515</v>
      </c>
      <c r="AI7" s="2">
        <f>IF(AH7="", "", 1 + COUNTIF($AH$3:$AH$112,"&gt;"&amp;AH7))</f>
        <v>5</v>
      </c>
      <c r="AK7" t="str" cm="1">
        <f t="array" ref="AK7">IFERROR(
INDEX($A$3:$G$220,
SMALL(
IF($G$3:$G$220="Sportif",ROW($A$3:$A$220)-ROW($A$3)+1),
ROW(A5)
),
CHOOSE(COLUMN(A5),1,2,3,7,5)
),
"")</f>
        <v>JORGENSEN</v>
      </c>
      <c r="AL7" t="str" cm="1">
        <f t="array" ref="AL7">IFERROR(
INDEX($A$3:$G$220,
SMALL(
IF($G$3:$G$220="Sportif",ROW($A$3:$A$220)-ROW($A$3)+1),
ROW(B5)
),
CHOOSE(COLUMN(B5),1,2,3,7,5)
),
"")</f>
        <v>Bjarne</v>
      </c>
      <c r="AM7" t="str" cm="1">
        <f t="array" ref="AM7">IFERROR(
INDEX($A$3:$G$220,
SMALL(
IF($G$3:$G$220="Sportif",ROW($A$3:$A$220)-ROW($A$3)+1),
ROW(C5)
),
CHOOSE(COLUMN(C5),1,2,3,7,5)
),
"")</f>
        <v>Pôle Santé de Breteuil</v>
      </c>
      <c r="AN7" t="str" cm="1">
        <f t="array" ref="AN7">IFERROR(
INDEX($A$3:$G$220,
SMALL(
IF($G$3:$G$220="Sportif",ROW($A$3:$A$220)-ROW($A$3)+1),
ROW(D5)
),
CHOOSE(COLUMN(D5),1,2,3,7,5)
),
"")</f>
        <v>Sportif</v>
      </c>
      <c r="AO7" cm="1">
        <f t="array" ref="AO7">IFERROR(
INDEX($A$3:$G$220,
SMALL(
IF($G$3:$G$220="Sportif",ROW($A$3:$A$220)-ROW($A$3)+1),
ROW(E5)
),
CHOOSE(COLUMN(E5),1,2,3,7,5)
),
"")</f>
        <v>453</v>
      </c>
      <c r="AP7" s="2">
        <f>IF(AO7="", "", 1 + COUNTIF($AO$3:$AO$287,"&gt;"&amp;AO7))</f>
        <v>5</v>
      </c>
    </row>
    <row r="8" spans="1:43" x14ac:dyDescent="0.3">
      <c r="A8" t="s">
        <v>328</v>
      </c>
      <c r="B8" t="s">
        <v>185</v>
      </c>
      <c r="C8" s="2" t="s">
        <v>311</v>
      </c>
      <c r="D8" t="s">
        <v>37</v>
      </c>
      <c r="E8">
        <v>517</v>
      </c>
      <c r="F8" s="2">
        <f t="shared" si="0"/>
        <v>6</v>
      </c>
      <c r="G8" t="s">
        <v>16</v>
      </c>
      <c r="I8">
        <f t="shared" si="4"/>
        <v>6</v>
      </c>
      <c r="J8" t="str">
        <f t="shared" si="5"/>
        <v>LIGAUD</v>
      </c>
      <c r="K8" t="str">
        <f t="shared" si="6"/>
        <v>Chloé</v>
      </c>
      <c r="L8" t="str">
        <f t="shared" si="1"/>
        <v>MAS Villa SAMAHRA</v>
      </c>
      <c r="M8">
        <f t="shared" si="2"/>
        <v>517</v>
      </c>
      <c r="O8" t="s">
        <v>237</v>
      </c>
      <c r="P8" t="s">
        <v>195</v>
      </c>
      <c r="Q8" s="2" t="s">
        <v>238</v>
      </c>
      <c r="R8" t="s">
        <v>222</v>
      </c>
      <c r="S8">
        <v>388</v>
      </c>
      <c r="T8" s="2">
        <v>6</v>
      </c>
      <c r="U8" t="s">
        <v>23</v>
      </c>
      <c r="W8" t="str" cm="1">
        <f t="array" ref="W8">IFERROR(
INDEX($A$3:$G$220,
SMALL(
IF($D$3:$D$220="Sans Potence",ROW($A$3:$A$220)-ROW($A$3)+1),
ROW(A6)
),
CHOOSE(COLUMN(A6),1,2,3,4,5)
),
"")</f>
        <v>LIGAUD</v>
      </c>
      <c r="X8" t="str" cm="1">
        <f t="array" ref="X8">IFERROR(
INDEX($A$3:$G$220,
SMALL(
IF($D$3:$D$220="Sans Potence",ROW($A$3:$A$220)-ROW($A$3)+1),
ROW(B6)
),
CHOOSE(COLUMN(B6),1,2,3,4,5)
),
"")</f>
        <v>Chloé</v>
      </c>
      <c r="Y8" t="str" cm="1">
        <f t="array" ref="Y8">IFERROR(
INDEX($A$3:$G$220,
SMALL(
IF($D$3:$D$220="Sans Potence",ROW($A$3:$A$220)-ROW($A$3)+1),
ROW(C6)
),
CHOOSE(COLUMN(C6),1,2,3,4,5)
),
"")</f>
        <v>MAS Villa SAMAHRA</v>
      </c>
      <c r="Z8" t="str" cm="1">
        <f t="array" ref="Z8">IFERROR(
INDEX($A$3:$G$220,
SMALL(
IF($D$3:$D$220="Sans Potence",ROW($A$3:$A$220)-ROW($A$3)+1),
ROW(D6)
),
CHOOSE(COLUMN(D6),1,2,3,4,5)
),
"")</f>
        <v>Sans Potence</v>
      </c>
      <c r="AA8" cm="1">
        <f t="array" ref="AA8">IFERROR(
INDEX($A$3:$G$220,
SMALL(
IF($D$3:$D$220="Sans Potence",ROW($A$3:$A$220)-ROW($A$3)+1),
ROW(E6)
),
CHOOSE(COLUMN(E6),1,2,3,4,5)
),
"")</f>
        <v>517</v>
      </c>
      <c r="AB8" s="2">
        <f t="shared" si="3"/>
        <v>6</v>
      </c>
      <c r="AC8" s="2"/>
      <c r="AD8" t="str" cm="1">
        <f t="array" ref="AD8">IFERROR(
INDEX($A$3:$G$220,
SMALL(
IF($G$3:$G$220="Pro",ROW($A$3:$A$220)-ROW($A$3)+1),
ROW(A6)
),
CHOOSE(COLUMN(A6),1,2,3,7,5)
),
"")</f>
        <v>HERMIER</v>
      </c>
      <c r="AE8" t="str" cm="1">
        <f t="array" ref="AE8">IFERROR(
INDEX($A$3:$G$220,
SMALL(
IF($G$3:$G$220="Pro",ROW($A$3:$A$220)-ROW($A$3)+1),
ROW(B6)
),
CHOOSE(COLUMN(B6),1,2,3,7,5)
),
"")</f>
        <v>Théo</v>
      </c>
      <c r="AF8" t="str" cm="1">
        <f t="array" ref="AF8">IFERROR(
INDEX($A$3:$G$220,
SMALL(
IF($G$3:$G$220="Pro",ROW($A$3:$A$220)-ROW($A$3)+1),
ROW(C6)
),
CHOOSE(COLUMN(C6),1,2,3,7,5)
),
"")</f>
        <v>CDH80</v>
      </c>
      <c r="AG8" t="str" cm="1">
        <f t="array" ref="AG8">IFERROR(
INDEX($A$3:$G$220,
SMALL(
IF($G$3:$G$220="Pro",ROW($A$3:$A$220)-ROW($A$3)+1),
ROW(D6)
),
CHOOSE(COLUMN(D6),1,2,3,7,5)
),
"")</f>
        <v>Pro</v>
      </c>
      <c r="AH8" cm="1">
        <f t="array" ref="AH8">IFERROR(
INDEX($A$3:$G$220,
SMALL(
IF($G$3:$G$220="Pro",ROW($A$3:$A$220)-ROW($A$3)+1),
ROW(E6)
),
CHOOSE(COLUMN(E6),1,2,3,7,5)
),
"")</f>
        <v>502</v>
      </c>
      <c r="AI8" s="2">
        <f>IF(AH8="", "", 1 + COUNTIF($AH$3:$AH$112,"&gt;"&amp;AH8))</f>
        <v>6</v>
      </c>
      <c r="AK8" t="str" cm="1">
        <f t="array" ref="AK8">IFERROR(
INDEX($A$3:$G$220,
SMALL(
IF($G$3:$G$220="Sportif",ROW($A$3:$A$220)-ROW($A$3)+1),
ROW(A6)
),
CHOOSE(COLUMN(A6),1,2,3,7,5)
),
"")</f>
        <v>VAUTOUR</v>
      </c>
      <c r="AL8" t="str" cm="1">
        <f t="array" ref="AL8">IFERROR(
INDEX($A$3:$G$220,
SMALL(
IF($G$3:$G$220="Sportif",ROW($A$3:$A$220)-ROW($A$3)+1),
ROW(B6)
),
CHOOSE(COLUMN(B6),1,2,3,7,5)
),
"")</f>
        <v>Eddy</v>
      </c>
      <c r="AM8" t="str" cm="1">
        <f t="array" ref="AM8">IFERROR(
INDEX($A$3:$G$220,
SMALL(
IF($G$3:$G$220="Sportif",ROW($A$3:$A$220)-ROW($A$3)+1),
ROW(C6)
),
CHOOSE(COLUMN(C6),1,2,3,7,5)
),
"")</f>
        <v xml:space="preserve">Pôle Autonomie Leopold Bellan </v>
      </c>
      <c r="AN8" t="str" cm="1">
        <f t="array" ref="AN8">IFERROR(
INDEX($A$3:$G$220,
SMALL(
IF($G$3:$G$220="Sportif",ROW($A$3:$A$220)-ROW($A$3)+1),
ROW(D6)
),
CHOOSE(COLUMN(D6),1,2,3,7,5)
),
"")</f>
        <v>Sportif</v>
      </c>
      <c r="AO8" cm="1">
        <f t="array" ref="AO8">IFERROR(
INDEX($A$3:$G$220,
SMALL(
IF($G$3:$G$220="Sportif",ROW($A$3:$A$220)-ROW($A$3)+1),
ROW(E6)
),
CHOOSE(COLUMN(E6),1,2,3,7,5)
),
"")</f>
        <v>452</v>
      </c>
      <c r="AP8" s="2">
        <f>IF(AO8="", "", 1 + COUNTIF($AO$3:$AO$287,"&gt;"&amp;AO8))</f>
        <v>6</v>
      </c>
    </row>
    <row r="9" spans="1:43" x14ac:dyDescent="0.3">
      <c r="A9" t="s">
        <v>34</v>
      </c>
      <c r="B9" t="s">
        <v>35</v>
      </c>
      <c r="C9" t="s">
        <v>36</v>
      </c>
      <c r="D9" t="s">
        <v>37</v>
      </c>
      <c r="E9">
        <v>515</v>
      </c>
      <c r="F9">
        <f t="shared" si="0"/>
        <v>7</v>
      </c>
      <c r="G9" t="s">
        <v>16</v>
      </c>
      <c r="I9">
        <f t="shared" si="4"/>
        <v>7</v>
      </c>
      <c r="J9" t="str">
        <f t="shared" si="5"/>
        <v>BOULARD</v>
      </c>
      <c r="K9" t="str">
        <f t="shared" si="6"/>
        <v>Karine</v>
      </c>
      <c r="L9" t="str">
        <f t="shared" si="1"/>
        <v>EHPAD Fouilloy</v>
      </c>
      <c r="M9">
        <f t="shared" si="2"/>
        <v>515</v>
      </c>
      <c r="O9" t="s">
        <v>269</v>
      </c>
      <c r="P9" t="s">
        <v>270</v>
      </c>
      <c r="Q9" s="2" t="s">
        <v>238</v>
      </c>
      <c r="R9" t="s">
        <v>222</v>
      </c>
      <c r="S9">
        <v>387</v>
      </c>
      <c r="T9" s="2">
        <v>7</v>
      </c>
      <c r="U9" t="s">
        <v>23</v>
      </c>
      <c r="W9" t="str" cm="1">
        <f t="array" ref="W9">IFERROR(
INDEX($A$3:$G$220,
SMALL(
IF($D$3:$D$220="Sans Potence",ROW($A$3:$A$220)-ROW($A$3)+1),
ROW(A7)
),
CHOOSE(COLUMN(A7),1,2,3,4,5)
),
"")</f>
        <v>BOULARD</v>
      </c>
      <c r="X9" t="str" cm="1">
        <f t="array" ref="X9">IFERROR(
INDEX($A$3:$G$220,
SMALL(
IF($D$3:$D$220="Sans Potence",ROW($A$3:$A$220)-ROW($A$3)+1),
ROW(B7)
),
CHOOSE(COLUMN(B7),1,2,3,4,5)
),
"")</f>
        <v>Karine</v>
      </c>
      <c r="Y9" t="str" cm="1">
        <f t="array" ref="Y9">IFERROR(
INDEX($A$3:$G$220,
SMALL(
IF($D$3:$D$220="Sans Potence",ROW($A$3:$A$220)-ROW($A$3)+1),
ROW(C7)
),
CHOOSE(COLUMN(C7),1,2,3,4,5)
),
"")</f>
        <v>EHPAD Fouilloy</v>
      </c>
      <c r="Z9" t="str" cm="1">
        <f t="array" ref="Z9">IFERROR(
INDEX($A$3:$G$220,
SMALL(
IF($D$3:$D$220="Sans Potence",ROW($A$3:$A$220)-ROW($A$3)+1),
ROW(D7)
),
CHOOSE(COLUMN(D7),1,2,3,4,5)
),
"")</f>
        <v>Sans Potence</v>
      </c>
      <c r="AA9" cm="1">
        <f t="array" ref="AA9">IFERROR(
INDEX($A$3:$G$220,
SMALL(
IF($D$3:$D$220="Sans Potence",ROW($A$3:$A$220)-ROW($A$3)+1),
ROW(E7)
),
CHOOSE(COLUMN(E7),1,2,3,4,5)
),
"")</f>
        <v>515</v>
      </c>
      <c r="AB9" s="2">
        <f t="shared" si="3"/>
        <v>7</v>
      </c>
      <c r="AC9" s="2"/>
      <c r="AD9" t="str" cm="1">
        <f t="array" ref="AD9">IFERROR(
INDEX($A$3:$G$220,
SMALL(
IF($G$3:$G$220="Pro",ROW($A$3:$A$220)-ROW($A$3)+1),
ROW(A7)
),
CHOOSE(COLUMN(A7),1,2,3,7,5)
),
"")</f>
        <v>MATOUG</v>
      </c>
      <c r="AE9" t="str" cm="1">
        <f t="array" ref="AE9">IFERROR(
INDEX($A$3:$G$220,
SMALL(
IF($G$3:$G$220="Pro",ROW($A$3:$A$220)-ROW($A$3)+1),
ROW(B7)
),
CHOOSE(COLUMN(B7),1,2,3,7,5)
),
"")</f>
        <v>Aurélie</v>
      </c>
      <c r="AF9" t="str" cm="1">
        <f t="array" ref="AF9">IFERROR(
INDEX($A$3:$G$220,
SMALL(
IF($G$3:$G$220="Pro",ROW($A$3:$A$220)-ROW($A$3)+1),
ROW(C7)
),
CHOOSE(COLUMN(C7),1,2,3,7,5)
),
"")</f>
        <v>CH CORBIE ALBERT</v>
      </c>
      <c r="AG9" t="str" cm="1">
        <f t="array" ref="AG9">IFERROR(
INDEX($A$3:$G$220,
SMALL(
IF($G$3:$G$220="Pro",ROW($A$3:$A$220)-ROW($A$3)+1),
ROW(D7)
),
CHOOSE(COLUMN(D7),1,2,3,7,5)
),
"")</f>
        <v>Pro</v>
      </c>
      <c r="AH9" cm="1">
        <f t="array" ref="AH9">IFERROR(
INDEX($A$3:$G$220,
SMALL(
IF($G$3:$G$220="Pro",ROW($A$3:$A$220)-ROW($A$3)+1),
ROW(E7)
),
CHOOSE(COLUMN(E7),1,2,3,7,5)
),
"")</f>
        <v>495</v>
      </c>
      <c r="AI9" s="2">
        <f>IF(AH9="", "", 1 + COUNTIF($AH$3:$AH$112,"&gt;"&amp;AH9))</f>
        <v>7</v>
      </c>
      <c r="AK9" t="str" cm="1">
        <f t="array" ref="AK9">IFERROR(
INDEX($A$3:$G$220,
SMALL(
IF($G$3:$G$220="Sportif",ROW($A$3:$A$220)-ROW($A$3)+1),
ROW(A7)
),
CHOOSE(COLUMN(A7),1,2,3,7,5)
),
"")</f>
        <v>MATIFA</v>
      </c>
      <c r="AL9" t="str" cm="1">
        <f t="array" ref="AL9">IFERROR(
INDEX($A$3:$G$220,
SMALL(
IF($G$3:$G$220="Sportif",ROW($A$3:$A$220)-ROW($A$3)+1),
ROW(B7)
),
CHOOSE(COLUMN(B7),1,2,3,7,5)
),
"")</f>
        <v>Jeanine</v>
      </c>
      <c r="AM9" t="str" cm="1">
        <f t="array" ref="AM9">IFERROR(
INDEX($A$3:$G$220,
SMALL(
IF($G$3:$G$220="Sportif",ROW($A$3:$A$220)-ROW($A$3)+1),
ROW(C7)
),
CHOOSE(COLUMN(C7),1,2,3,7,5)
),
"")</f>
        <v>CH CORBIE ALBERT</v>
      </c>
      <c r="AN9" t="str" cm="1">
        <f t="array" ref="AN9">IFERROR(
INDEX($A$3:$G$220,
SMALL(
IF($G$3:$G$220="Sportif",ROW($A$3:$A$220)-ROW($A$3)+1),
ROW(D7)
),
CHOOSE(COLUMN(D7),1,2,3,7,5)
),
"")</f>
        <v>Sportif</v>
      </c>
      <c r="AO9" cm="1">
        <f t="array" ref="AO9">IFERROR(
INDEX($A$3:$G$220,
SMALL(
IF($G$3:$G$220="Sportif",ROW($A$3:$A$220)-ROW($A$3)+1),
ROW(E7)
),
CHOOSE(COLUMN(E7),1,2,3,7,5)
),
"")</f>
        <v>442</v>
      </c>
      <c r="AP9" s="2">
        <f>IF(AO9="", "", 1 + COUNTIF($AO$3:$AO$287,"&gt;"&amp;AO9))</f>
        <v>7</v>
      </c>
    </row>
    <row r="10" spans="1:43" x14ac:dyDescent="0.3">
      <c r="A10" t="s">
        <v>158</v>
      </c>
      <c r="B10" t="s">
        <v>159</v>
      </c>
      <c r="C10" s="2" t="s">
        <v>148</v>
      </c>
      <c r="D10" t="s">
        <v>37</v>
      </c>
      <c r="E10">
        <v>502</v>
      </c>
      <c r="F10" s="2">
        <f t="shared" si="0"/>
        <v>8</v>
      </c>
      <c r="G10" t="s">
        <v>16</v>
      </c>
      <c r="I10">
        <f t="shared" si="4"/>
        <v>8</v>
      </c>
      <c r="J10" t="str">
        <f t="shared" si="5"/>
        <v>HERMIER</v>
      </c>
      <c r="K10" t="str">
        <f t="shared" si="6"/>
        <v>Théo</v>
      </c>
      <c r="L10" t="str">
        <f t="shared" si="1"/>
        <v>CDH80</v>
      </c>
      <c r="M10">
        <f t="shared" si="2"/>
        <v>502</v>
      </c>
      <c r="O10" t="s">
        <v>252</v>
      </c>
      <c r="P10" t="s">
        <v>253</v>
      </c>
      <c r="Q10" s="2" t="s">
        <v>238</v>
      </c>
      <c r="R10" t="s">
        <v>222</v>
      </c>
      <c r="S10">
        <v>364</v>
      </c>
      <c r="T10" s="2">
        <v>8</v>
      </c>
      <c r="U10" t="s">
        <v>23</v>
      </c>
      <c r="W10" t="str" cm="1">
        <f t="array" ref="W10">IFERROR(
INDEX($A$3:$G$220,
SMALL(
IF($D$3:$D$220="Sans Potence",ROW($A$3:$A$220)-ROW($A$3)+1),
ROW(A8)
),
CHOOSE(COLUMN(A8),1,2,3,4,5)
),
"")</f>
        <v>HERMIER</v>
      </c>
      <c r="X10" t="str" cm="1">
        <f t="array" ref="X10">IFERROR(
INDEX($A$3:$G$220,
SMALL(
IF($D$3:$D$220="Sans Potence",ROW($A$3:$A$220)-ROW($A$3)+1),
ROW(B8)
),
CHOOSE(COLUMN(B8),1,2,3,4,5)
),
"")</f>
        <v>Théo</v>
      </c>
      <c r="Y10" t="str" cm="1">
        <f t="array" ref="Y10">IFERROR(
INDEX($A$3:$G$220,
SMALL(
IF($D$3:$D$220="Sans Potence",ROW($A$3:$A$220)-ROW($A$3)+1),
ROW(C8)
),
CHOOSE(COLUMN(C8),1,2,3,4,5)
),
"")</f>
        <v>CDH80</v>
      </c>
      <c r="Z10" t="str" cm="1">
        <f t="array" ref="Z10">IFERROR(
INDEX($A$3:$G$220,
SMALL(
IF($D$3:$D$220="Sans Potence",ROW($A$3:$A$220)-ROW($A$3)+1),
ROW(D8)
),
CHOOSE(COLUMN(D8),1,2,3,4,5)
),
"")</f>
        <v>Sans Potence</v>
      </c>
      <c r="AA10" cm="1">
        <f t="array" ref="AA10">IFERROR(
INDEX($A$3:$G$220,
SMALL(
IF($D$3:$D$220="Sans Potence",ROW($A$3:$A$220)-ROW($A$3)+1),
ROW(E8)
),
CHOOSE(COLUMN(E8),1,2,3,4,5)
),
"")</f>
        <v>502</v>
      </c>
      <c r="AB10" s="2">
        <f t="shared" si="3"/>
        <v>8</v>
      </c>
      <c r="AC10" s="2"/>
      <c r="AD10" t="str" cm="1">
        <f t="array" ref="AD10">IFERROR(
INDEX($A$3:$G$220,
SMALL(
IF($G$3:$G$220="Pro",ROW($A$3:$A$220)-ROW($A$3)+1),
ROW(A8)
),
CHOOSE(COLUMN(A8),1,2,3,7,5)
),
"")</f>
        <v>MORENO</v>
      </c>
      <c r="AE10" t="str" cm="1">
        <f t="array" ref="AE10">IFERROR(
INDEX($A$3:$G$220,
SMALL(
IF($G$3:$G$220="Pro",ROW($A$3:$A$220)-ROW($A$3)+1),
ROW(B8)
),
CHOOSE(COLUMN(B8),1,2,3,7,5)
),
"")</f>
        <v>Samantha</v>
      </c>
      <c r="AF10" t="str" cm="1">
        <f t="array" ref="AF10">IFERROR(
INDEX($A$3:$G$220,
SMALL(
IF($G$3:$G$220="Pro",ROW($A$3:$A$220)-ROW($A$3)+1),
ROW(C8)
),
CHOOSE(COLUMN(C8),1,2,3,7,5)
),
"")</f>
        <v>CH CORBIE ALBERT</v>
      </c>
      <c r="AG10" t="str" cm="1">
        <f t="array" ref="AG10">IFERROR(
INDEX($A$3:$G$220,
SMALL(
IF($G$3:$G$220="Pro",ROW($A$3:$A$220)-ROW($A$3)+1),
ROW(D8)
),
CHOOSE(COLUMN(D8),1,2,3,7,5)
),
"")</f>
        <v>Pro</v>
      </c>
      <c r="AH10" cm="1">
        <f t="array" ref="AH10">IFERROR(
INDEX($A$3:$G$220,
SMALL(
IF($G$3:$G$220="Pro",ROW($A$3:$A$220)-ROW($A$3)+1),
ROW(E8)
),
CHOOSE(COLUMN(E8),1,2,3,7,5)
),
"")</f>
        <v>481</v>
      </c>
      <c r="AI10" s="2">
        <f>IF(AH10="", "", 1 + COUNTIF($AH$3:$AH$112,"&gt;"&amp;AH10))</f>
        <v>8</v>
      </c>
      <c r="AK10" t="str" cm="1">
        <f t="array" ref="AK10">IFERROR(
INDEX($A$3:$G$220,
SMALL(
IF($G$3:$G$220="Sportif",ROW($A$3:$A$220)-ROW($A$3)+1),
ROW(A8)
),
CHOOSE(COLUMN(A8),1,2,3,7,5)
),
"")</f>
        <v>BORGNON</v>
      </c>
      <c r="AL10" t="str" cm="1">
        <f t="array" ref="AL10">IFERROR(
INDEX($A$3:$G$220,
SMALL(
IF($G$3:$G$220="Sportif",ROW($A$3:$A$220)-ROW($A$3)+1),
ROW(B8)
),
CHOOSE(COLUMN(B8),1,2,3,7,5)
),
"")</f>
        <v>Régis</v>
      </c>
      <c r="AM10" t="str" cm="1">
        <f t="array" ref="AM10">IFERROR(
INDEX($A$3:$G$220,
SMALL(
IF($G$3:$G$220="Sportif",ROW($A$3:$A$220)-ROW($A$3)+1),
ROW(C8)
),
CHOOSE(COLUMN(C8),1,2,3,7,5)
),
"")</f>
        <v>CH CORBIE ALBERT</v>
      </c>
      <c r="AN10" t="str" cm="1">
        <f t="array" ref="AN10">IFERROR(
INDEX($A$3:$G$220,
SMALL(
IF($G$3:$G$220="Sportif",ROW($A$3:$A$220)-ROW($A$3)+1),
ROW(D8)
),
CHOOSE(COLUMN(D8),1,2,3,7,5)
),
"")</f>
        <v>Sportif</v>
      </c>
      <c r="AO10" cm="1">
        <f t="array" ref="AO10">IFERROR(
INDEX($A$3:$G$220,
SMALL(
IF($G$3:$G$220="Sportif",ROW($A$3:$A$220)-ROW($A$3)+1),
ROW(E8)
),
CHOOSE(COLUMN(E8),1,2,3,7,5)
),
"")</f>
        <v>435</v>
      </c>
      <c r="AP10" s="2">
        <f>IF(AO10="", "", 1 + COUNTIF($AO$3:$AO$287,"&gt;"&amp;AO10))</f>
        <v>8</v>
      </c>
    </row>
    <row r="11" spans="1:43" x14ac:dyDescent="0.3">
      <c r="A11" t="s">
        <v>513</v>
      </c>
      <c r="B11" t="s">
        <v>419</v>
      </c>
      <c r="C11" s="2" t="s">
        <v>514</v>
      </c>
      <c r="D11" t="s">
        <v>37</v>
      </c>
      <c r="E11">
        <v>495</v>
      </c>
      <c r="F11" s="2">
        <f t="shared" si="0"/>
        <v>9</v>
      </c>
      <c r="G11" t="s">
        <v>16</v>
      </c>
      <c r="I11">
        <f t="shared" si="4"/>
        <v>9</v>
      </c>
      <c r="J11" t="str">
        <f t="shared" si="5"/>
        <v>MATOUG</v>
      </c>
      <c r="K11" t="str">
        <f t="shared" si="6"/>
        <v>Aurélie</v>
      </c>
      <c r="L11" t="str">
        <f t="shared" si="1"/>
        <v>CH CORBIE ALBERT</v>
      </c>
      <c r="M11">
        <f t="shared" si="2"/>
        <v>495</v>
      </c>
      <c r="O11" t="s">
        <v>239</v>
      </c>
      <c r="P11" t="s">
        <v>240</v>
      </c>
      <c r="Q11" s="2" t="s">
        <v>238</v>
      </c>
      <c r="R11" t="s">
        <v>222</v>
      </c>
      <c r="S11">
        <v>359</v>
      </c>
      <c r="T11" s="2">
        <v>9</v>
      </c>
      <c r="U11" t="s">
        <v>23</v>
      </c>
      <c r="W11" t="str" cm="1">
        <f t="array" ref="W11">IFERROR(
INDEX($A$3:$G$220,
SMALL(
IF($D$3:$D$220="Sans Potence",ROW($A$3:$A$220)-ROW($A$3)+1),
ROW(A9)
),
CHOOSE(COLUMN(A9),1,2,3,4,5)
),
"")</f>
        <v>MATOUG</v>
      </c>
      <c r="X11" t="str" cm="1">
        <f t="array" ref="X11">IFERROR(
INDEX($A$3:$G$220,
SMALL(
IF($D$3:$D$220="Sans Potence",ROW($A$3:$A$220)-ROW($A$3)+1),
ROW(B9)
),
CHOOSE(COLUMN(B9),1,2,3,4,5)
),
"")</f>
        <v>Aurélie</v>
      </c>
      <c r="Y11" t="str" cm="1">
        <f t="array" ref="Y11">IFERROR(
INDEX($A$3:$G$220,
SMALL(
IF($D$3:$D$220="Sans Potence",ROW($A$3:$A$220)-ROW($A$3)+1),
ROW(C9)
),
CHOOSE(COLUMN(C9),1,2,3,4,5)
),
"")</f>
        <v>CH CORBIE ALBERT</v>
      </c>
      <c r="Z11" t="str" cm="1">
        <f t="array" ref="Z11">IFERROR(
INDEX($A$3:$G$220,
SMALL(
IF($D$3:$D$220="Sans Potence",ROW($A$3:$A$220)-ROW($A$3)+1),
ROW(D9)
),
CHOOSE(COLUMN(D9),1,2,3,4,5)
),
"")</f>
        <v>Sans Potence</v>
      </c>
      <c r="AA11" cm="1">
        <f t="array" ref="AA11">IFERROR(
INDEX($A$3:$G$220,
SMALL(
IF($D$3:$D$220="Sans Potence",ROW($A$3:$A$220)-ROW($A$3)+1),
ROW(E9)
),
CHOOSE(COLUMN(E9),1,2,3,4,5)
),
"")</f>
        <v>495</v>
      </c>
      <c r="AB11" s="2">
        <f t="shared" si="3"/>
        <v>9</v>
      </c>
      <c r="AC11" s="2"/>
      <c r="AD11" t="str" cm="1">
        <f t="array" ref="AD11">IFERROR(
INDEX($A$3:$G$220,
SMALL(
IF($G$3:$G$220="Pro",ROW($A$3:$A$220)-ROW($A$3)+1),
ROW(A9)
),
CHOOSE(COLUMN(A9),1,2,3,7,5)
),
"")</f>
        <v>VASSEUR</v>
      </c>
      <c r="AE11" t="str" cm="1">
        <f t="array" ref="AE11">IFERROR(
INDEX($A$3:$G$220,
SMALL(
IF($G$3:$G$220="Pro",ROW($A$3:$A$220)-ROW($A$3)+1),
ROW(B9)
),
CHOOSE(COLUMN(B9),1,2,3,7,5)
),
"")</f>
        <v>Gwenaëlle</v>
      </c>
      <c r="AF11" t="str" cm="1">
        <f t="array" ref="AF11">IFERROR(
INDEX($A$3:$G$220,
SMALL(
IF($G$3:$G$220="Pro",ROW($A$3:$A$220)-ROW($A$3)+1),
ROW(C9)
),
CHOOSE(COLUMN(C9),1,2,3,7,5)
),
"")</f>
        <v>EHPAD Fouilloy</v>
      </c>
      <c r="AG11" t="str" cm="1">
        <f t="array" ref="AG11">IFERROR(
INDEX($A$3:$G$220,
SMALL(
IF($G$3:$G$220="Pro",ROW($A$3:$A$220)-ROW($A$3)+1),
ROW(D9)
),
CHOOSE(COLUMN(D9),1,2,3,7,5)
),
"")</f>
        <v>Pro</v>
      </c>
      <c r="AH11" cm="1">
        <f t="array" ref="AH11">IFERROR(
INDEX($A$3:$G$220,
SMALL(
IF($G$3:$G$220="Pro",ROW($A$3:$A$220)-ROW($A$3)+1),
ROW(E9)
),
CHOOSE(COLUMN(E9),1,2,3,7,5)
),
"")</f>
        <v>472</v>
      </c>
      <c r="AI11" s="2">
        <f>IF(AH11="", "", 1 + COUNTIF($AH$3:$AH$112,"&gt;"&amp;AH11))</f>
        <v>9</v>
      </c>
      <c r="AK11" t="str" cm="1">
        <f t="array" ref="AK11">IFERROR(
INDEX($A$3:$G$220,
SMALL(
IF($G$3:$G$220="Sportif",ROW($A$3:$A$220)-ROW($A$3)+1),
ROW(A9)
),
CHOOSE(COLUMN(A9),1,2,3,7,5)
),
"")</f>
        <v>ADELAIDE</v>
      </c>
      <c r="AL11" t="str" cm="1">
        <f t="array" ref="AL11">IFERROR(
INDEX($A$3:$G$220,
SMALL(
IF($G$3:$G$220="Sportif",ROW($A$3:$A$220)-ROW($A$3)+1),
ROW(B9)
),
CHOOSE(COLUMN(B9),1,2,3,7,5)
),
"")</f>
        <v>Estelle</v>
      </c>
      <c r="AM11" t="str" cm="1">
        <f t="array" ref="AM11">IFERROR(
INDEX($A$3:$G$220,
SMALL(
IF($G$3:$G$220="Sportif",ROW($A$3:$A$220)-ROW($A$3)+1),
ROW(C9)
),
CHOOSE(COLUMN(C9),1,2,3,7,5)
),
"")</f>
        <v>EAM APAJH Bailleul sur Thérain</v>
      </c>
      <c r="AN11" t="str" cm="1">
        <f t="array" ref="AN11">IFERROR(
INDEX($A$3:$G$220,
SMALL(
IF($G$3:$G$220="Sportif",ROW($A$3:$A$220)-ROW($A$3)+1),
ROW(D9)
),
CHOOSE(COLUMN(D9),1,2,3,7,5)
),
"")</f>
        <v>Sportif</v>
      </c>
      <c r="AO11" cm="1">
        <f t="array" ref="AO11">IFERROR(
INDEX($A$3:$G$220,
SMALL(
IF($G$3:$G$220="Sportif",ROW($A$3:$A$220)-ROW($A$3)+1),
ROW(E9)
),
CHOOSE(COLUMN(E9),1,2,3,7,5)
),
"")</f>
        <v>430</v>
      </c>
      <c r="AP11" s="2">
        <f>IF(AO11="", "", 1 + COUNTIF($AO$3:$AO$287,"&gt;"&amp;AO11))</f>
        <v>9</v>
      </c>
    </row>
    <row r="12" spans="1:43" x14ac:dyDescent="0.3">
      <c r="A12" t="s">
        <v>515</v>
      </c>
      <c r="B12" t="s">
        <v>516</v>
      </c>
      <c r="C12" s="2" t="s">
        <v>514</v>
      </c>
      <c r="D12" t="s">
        <v>37</v>
      </c>
      <c r="E12">
        <v>481</v>
      </c>
      <c r="F12" s="2">
        <f t="shared" si="0"/>
        <v>10</v>
      </c>
      <c r="G12" t="s">
        <v>16</v>
      </c>
      <c r="I12">
        <f t="shared" si="4"/>
        <v>10</v>
      </c>
      <c r="J12" t="str">
        <f t="shared" si="5"/>
        <v>MORENO</v>
      </c>
      <c r="K12" t="str">
        <f t="shared" si="6"/>
        <v>Samantha</v>
      </c>
      <c r="L12" t="str">
        <f t="shared" si="1"/>
        <v>CH CORBIE ALBERT</v>
      </c>
      <c r="M12">
        <f t="shared" si="2"/>
        <v>481</v>
      </c>
      <c r="O12" t="s">
        <v>260</v>
      </c>
      <c r="P12" t="s">
        <v>261</v>
      </c>
      <c r="Q12" s="2" t="s">
        <v>238</v>
      </c>
      <c r="R12" t="s">
        <v>222</v>
      </c>
      <c r="S12">
        <v>339</v>
      </c>
      <c r="T12" s="2">
        <v>10</v>
      </c>
      <c r="U12" t="s">
        <v>23</v>
      </c>
      <c r="W12" t="str" cm="1">
        <f t="array" ref="W12">IFERROR(
INDEX($A$3:$G$220,
SMALL(
IF($D$3:$D$220="Sans Potence",ROW($A$3:$A$220)-ROW($A$3)+1),
ROW(A10)
),
CHOOSE(COLUMN(A10),1,2,3,4,5)
),
"")</f>
        <v>MORENO</v>
      </c>
      <c r="X12" t="str" cm="1">
        <f t="array" ref="X12">IFERROR(
INDEX($A$3:$G$220,
SMALL(
IF($D$3:$D$220="Sans Potence",ROW($A$3:$A$220)-ROW($A$3)+1),
ROW(B10)
),
CHOOSE(COLUMN(B10),1,2,3,4,5)
),
"")</f>
        <v>Samantha</v>
      </c>
      <c r="Y12" t="str" cm="1">
        <f t="array" ref="Y12">IFERROR(
INDEX($A$3:$G$220,
SMALL(
IF($D$3:$D$220="Sans Potence",ROW($A$3:$A$220)-ROW($A$3)+1),
ROW(C10)
),
CHOOSE(COLUMN(C10),1,2,3,4,5)
),
"")</f>
        <v>CH CORBIE ALBERT</v>
      </c>
      <c r="Z12" t="str" cm="1">
        <f t="array" ref="Z12">IFERROR(
INDEX($A$3:$G$220,
SMALL(
IF($D$3:$D$220="Sans Potence",ROW($A$3:$A$220)-ROW($A$3)+1),
ROW(D10)
),
CHOOSE(COLUMN(D10),1,2,3,4,5)
),
"")</f>
        <v>Sans Potence</v>
      </c>
      <c r="AA12" cm="1">
        <f t="array" ref="AA12">IFERROR(
INDEX($A$3:$G$220,
SMALL(
IF($D$3:$D$220="Sans Potence",ROW($A$3:$A$220)-ROW($A$3)+1),
ROW(E10)
),
CHOOSE(COLUMN(E10),1,2,3,4,5)
),
"")</f>
        <v>481</v>
      </c>
      <c r="AB12" s="2">
        <f t="shared" si="3"/>
        <v>10</v>
      </c>
      <c r="AC12" s="2"/>
      <c r="AD12" t="str" cm="1">
        <f t="array" ref="AD12">IFERROR(
INDEX($A$3:$G$220,
SMALL(
IF($G$3:$G$220="Pro",ROW($A$3:$A$220)-ROW($A$3)+1),
ROW(A10)
),
CHOOSE(COLUMN(A10),1,2,3,7,5)
),
"")</f>
        <v>DEMARCY</v>
      </c>
      <c r="AE12" t="str" cm="1">
        <f t="array" ref="AE12">IFERROR(
INDEX($A$3:$G$220,
SMALL(
IF($G$3:$G$220="Pro",ROW($A$3:$A$220)-ROW($A$3)+1),
ROW(B10)
),
CHOOSE(COLUMN(B10),1,2,3,7,5)
),
"")</f>
        <v>Thomas</v>
      </c>
      <c r="AF12" t="str" cm="1">
        <f t="array" ref="AF12">IFERROR(
INDEX($A$3:$G$220,
SMALL(
IF($G$3:$G$220="Pro",ROW($A$3:$A$220)-ROW($A$3)+1),
ROW(C10)
),
CHOOSE(COLUMN(C10),1,2,3,7,5)
),
"")</f>
        <v>MAS Villa SAMAHRA</v>
      </c>
      <c r="AG12" t="str" cm="1">
        <f t="array" ref="AG12">IFERROR(
INDEX($A$3:$G$220,
SMALL(
IF($G$3:$G$220="Pro",ROW($A$3:$A$220)-ROW($A$3)+1),
ROW(D10)
),
CHOOSE(COLUMN(D10),1,2,3,7,5)
),
"")</f>
        <v>Pro</v>
      </c>
      <c r="AH12" cm="1">
        <f t="array" ref="AH12">IFERROR(
INDEX($A$3:$G$220,
SMALL(
IF($G$3:$G$220="Pro",ROW($A$3:$A$220)-ROW($A$3)+1),
ROW(E10)
),
CHOOSE(COLUMN(E10),1,2,3,7,5)
),
"")</f>
        <v>466</v>
      </c>
      <c r="AI12" s="2">
        <f>IF(AH12="", "", 1 + COUNTIF($AH$3:$AH$112,"&gt;"&amp;AH12))</f>
        <v>10</v>
      </c>
      <c r="AK12" t="str" cm="1">
        <f t="array" ref="AK12">IFERROR(
INDEX($A$3:$G$220,
SMALL(
IF($G$3:$G$220="Sportif",ROW($A$3:$A$220)-ROW($A$3)+1),
ROW(A10)
),
CHOOSE(COLUMN(A10),1,2,3,7,5)
),
"")</f>
        <v>DITTARO</v>
      </c>
      <c r="AL12" t="str" cm="1">
        <f t="array" ref="AL12">IFERROR(
INDEX($A$3:$G$220,
SMALL(
IF($G$3:$G$220="Sportif",ROW($A$3:$A$220)-ROW($A$3)+1),
ROW(B10)
),
CHOOSE(COLUMN(B10),1,2,3,7,5)
),
"")</f>
        <v>Louna</v>
      </c>
      <c r="AM12" t="str" cm="1">
        <f t="array" ref="AM12">IFERROR(
INDEX($A$3:$G$220,
SMALL(
IF($G$3:$G$220="Sportif",ROW($A$3:$A$220)-ROW($A$3)+1),
ROW(C10)
),
CHOOSE(COLUMN(C10),1,2,3,7,5)
),
"")</f>
        <v xml:space="preserve">Pôle Autonomie Leopold Bellan </v>
      </c>
      <c r="AN12" t="str" cm="1">
        <f t="array" ref="AN12">IFERROR(
INDEX($A$3:$G$220,
SMALL(
IF($G$3:$G$220="Sportif",ROW($A$3:$A$220)-ROW($A$3)+1),
ROW(D10)
),
CHOOSE(COLUMN(D10),1,2,3,7,5)
),
"")</f>
        <v>Sportif</v>
      </c>
      <c r="AO12" cm="1">
        <f t="array" ref="AO12">IFERROR(
INDEX($A$3:$G$220,
SMALL(
IF($G$3:$G$220="Sportif",ROW($A$3:$A$220)-ROW($A$3)+1),
ROW(E10)
),
CHOOSE(COLUMN(E10),1,2,3,7,5)
),
"")</f>
        <v>428</v>
      </c>
      <c r="AP12" s="2">
        <f>IF(AO12="", "", 1 + COUNTIF($AO$3:$AO$287,"&gt;"&amp;AO12))</f>
        <v>10</v>
      </c>
    </row>
    <row r="13" spans="1:43" x14ac:dyDescent="0.3">
      <c r="A13" t="s">
        <v>273</v>
      </c>
      <c r="B13" t="s">
        <v>274</v>
      </c>
      <c r="C13" s="2" t="s">
        <v>238</v>
      </c>
      <c r="D13" t="s">
        <v>222</v>
      </c>
      <c r="E13">
        <v>474</v>
      </c>
      <c r="F13" s="2">
        <f t="shared" si="0"/>
        <v>11</v>
      </c>
      <c r="G13" t="s">
        <v>23</v>
      </c>
      <c r="I13">
        <f t="shared" si="4"/>
        <v>11</v>
      </c>
      <c r="J13" t="str">
        <f t="shared" si="5"/>
        <v>BERNARD</v>
      </c>
      <c r="K13" t="str">
        <f t="shared" si="6"/>
        <v>Nathalie</v>
      </c>
      <c r="L13" t="str">
        <f t="shared" si="1"/>
        <v xml:space="preserve">Pôle Autonomie Leopold Bellan </v>
      </c>
      <c r="M13">
        <f t="shared" si="2"/>
        <v>474</v>
      </c>
      <c r="O13" t="s">
        <v>303</v>
      </c>
      <c r="P13" t="s">
        <v>304</v>
      </c>
      <c r="Q13" s="2" t="s">
        <v>286</v>
      </c>
      <c r="R13" t="s">
        <v>222</v>
      </c>
      <c r="S13">
        <v>329</v>
      </c>
      <c r="T13" s="2">
        <v>11</v>
      </c>
      <c r="U13" t="s">
        <v>23</v>
      </c>
      <c r="W13" t="str" cm="1">
        <f t="array" ref="W13">IFERROR(
INDEX($A$3:$G$220,
SMALL(
IF($D$3:$D$220="Sans Potence",ROW($A$3:$A$220)-ROW($A$3)+1),
ROW(A11)
),
CHOOSE(COLUMN(A11),1,2,3,4,5)
),
"")</f>
        <v>VASSEUR</v>
      </c>
      <c r="X13" t="str" cm="1">
        <f t="array" ref="X13">IFERROR(
INDEX($A$3:$G$220,
SMALL(
IF($D$3:$D$220="Sans Potence",ROW($A$3:$A$220)-ROW($A$3)+1),
ROW(B11)
),
CHOOSE(COLUMN(B11),1,2,3,4,5)
),
"")</f>
        <v>Gwenaëlle</v>
      </c>
      <c r="Y13" t="str" cm="1">
        <f t="array" ref="Y13">IFERROR(
INDEX($A$3:$G$220,
SMALL(
IF($D$3:$D$220="Sans Potence",ROW($A$3:$A$220)-ROW($A$3)+1),
ROW(C11)
),
CHOOSE(COLUMN(C11),1,2,3,4,5)
),
"")</f>
        <v>EHPAD Fouilloy</v>
      </c>
      <c r="Z13" t="str" cm="1">
        <f t="array" ref="Z13">IFERROR(
INDEX($A$3:$G$220,
SMALL(
IF($D$3:$D$220="Sans Potence",ROW($A$3:$A$220)-ROW($A$3)+1),
ROW(D11)
),
CHOOSE(COLUMN(D11),1,2,3,4,5)
),
"")</f>
        <v>Sans Potence</v>
      </c>
      <c r="AA13" cm="1">
        <f t="array" ref="AA13">IFERROR(
INDEX($A$3:$G$220,
SMALL(
IF($D$3:$D$220="Sans Potence",ROW($A$3:$A$220)-ROW($A$3)+1),
ROW(E11)
),
CHOOSE(COLUMN(E11),1,2,3,4,5)
),
"")</f>
        <v>472</v>
      </c>
      <c r="AB13" s="2">
        <v>11</v>
      </c>
      <c r="AC13" s="2"/>
      <c r="AD13" t="str" cm="1">
        <f t="array" ref="AD13">IFERROR(
INDEX($A$3:$G$220,
SMALL(
IF($G$3:$G$220="Pro",ROW($A$3:$A$220)-ROW($A$3)+1),
ROW(A11)
),
CHOOSE(COLUMN(A11),1,2,3,7,5)
),
"")</f>
        <v>FOUCARD</v>
      </c>
      <c r="AE13" t="str" cm="1">
        <f t="array" ref="AE13">IFERROR(
INDEX($A$3:$G$220,
SMALL(
IF($G$3:$G$220="Pro",ROW($A$3:$A$220)-ROW($A$3)+1),
ROW(B11)
),
CHOOSE(COLUMN(B11),1,2,3,7,5)
),
"")</f>
        <v>Célya</v>
      </c>
      <c r="AF13" t="str" cm="1">
        <f t="array" ref="AF13">IFERROR(
INDEX($A$3:$G$220,
SMALL(
IF($G$3:$G$220="Pro",ROW($A$3:$A$220)-ROW($A$3)+1),
ROW(C11)
),
CHOOSE(COLUMN(C11),1,2,3,7,5)
),
"")</f>
        <v xml:space="preserve">Pôle Autonomie Leopold Bellan </v>
      </c>
      <c r="AG13" t="str" cm="1">
        <f t="array" ref="AG13">IFERROR(
INDEX($A$3:$G$220,
SMALL(
IF($G$3:$G$220="Pro",ROW($A$3:$A$220)-ROW($A$3)+1),
ROW(D11)
),
CHOOSE(COLUMN(D11),1,2,3,7,5)
),
"")</f>
        <v>Pro</v>
      </c>
      <c r="AH13" cm="1">
        <f t="array" ref="AH13">IFERROR(
INDEX($A$3:$G$220,
SMALL(
IF($G$3:$G$220="Pro",ROW($A$3:$A$220)-ROW($A$3)+1),
ROW(E11)
),
CHOOSE(COLUMN(E11),1,2,3,7,5)
),
"")</f>
        <v>458</v>
      </c>
      <c r="AI13" s="2">
        <f>IF(AH13="", "", 1 + COUNTIF($AH$3:$AH$112,"&gt;"&amp;AH13))</f>
        <v>11</v>
      </c>
      <c r="AK13" t="str" cm="1">
        <f t="array" ref="AK13">IFERROR(
INDEX($A$3:$G$220,
SMALL(
IF($G$3:$G$220="Sportif",ROW($A$3:$A$220)-ROW($A$3)+1),
ROW(A11)
),
CHOOSE(COLUMN(A11),1,2,3,7,5)
),
"")</f>
        <v>MINETTE</v>
      </c>
      <c r="AL13" t="str" cm="1">
        <f t="array" ref="AL13">IFERROR(
INDEX($A$3:$G$220,
SMALL(
IF($G$3:$G$220="Sportif",ROW($A$3:$A$220)-ROW($A$3)+1),
ROW(B11)
),
CHOOSE(COLUMN(B11),1,2,3,7,5)
),
"")</f>
        <v>Sylvie</v>
      </c>
      <c r="AM13" t="str" cm="1">
        <f t="array" ref="AM13">IFERROR(
INDEX($A$3:$G$220,
SMALL(
IF($G$3:$G$220="Sportif",ROW($A$3:$A$220)-ROW($A$3)+1),
ROW(C11)
),
CHOOSE(COLUMN(C11),1,2,3,7,5)
),
"")</f>
        <v>CH CORBIE ALBERT</v>
      </c>
      <c r="AN13" t="str" cm="1">
        <f t="array" ref="AN13">IFERROR(
INDEX($A$3:$G$220,
SMALL(
IF($G$3:$G$220="Sportif",ROW($A$3:$A$220)-ROW($A$3)+1),
ROW(D11)
),
CHOOSE(COLUMN(D11),1,2,3,7,5)
),
"")</f>
        <v>Sportif</v>
      </c>
      <c r="AO13" cm="1">
        <f t="array" ref="AO13">IFERROR(
INDEX($A$3:$G$220,
SMALL(
IF($G$3:$G$220="Sportif",ROW($A$3:$A$220)-ROW($A$3)+1),
ROW(E11)
),
CHOOSE(COLUMN(E11),1,2,3,7,5)
),
"")</f>
        <v>424</v>
      </c>
      <c r="AP13" s="2">
        <f>IF(AO13="", "", 1 + COUNTIF($AO$3:$AO$287,"&gt;"&amp;AO13))</f>
        <v>11</v>
      </c>
    </row>
    <row r="14" spans="1:43" x14ac:dyDescent="0.3">
      <c r="A14" t="s">
        <v>38</v>
      </c>
      <c r="B14" t="s">
        <v>39</v>
      </c>
      <c r="C14" t="s">
        <v>36</v>
      </c>
      <c r="D14" t="s">
        <v>37</v>
      </c>
      <c r="E14">
        <v>472</v>
      </c>
      <c r="F14">
        <f t="shared" si="0"/>
        <v>12</v>
      </c>
      <c r="G14" t="s">
        <v>16</v>
      </c>
      <c r="I14">
        <f t="shared" si="4"/>
        <v>12</v>
      </c>
      <c r="J14" t="str">
        <f t="shared" si="5"/>
        <v>VASSEUR</v>
      </c>
      <c r="K14" t="str">
        <f t="shared" si="6"/>
        <v>Gwenaëlle</v>
      </c>
      <c r="L14" t="str">
        <f t="shared" si="1"/>
        <v>EHPAD Fouilloy</v>
      </c>
      <c r="M14">
        <f t="shared" si="2"/>
        <v>472</v>
      </c>
      <c r="O14" t="s">
        <v>262</v>
      </c>
      <c r="P14" t="s">
        <v>263</v>
      </c>
      <c r="Q14" s="2" t="s">
        <v>238</v>
      </c>
      <c r="R14" t="s">
        <v>222</v>
      </c>
      <c r="S14">
        <v>323</v>
      </c>
      <c r="T14" s="2">
        <v>12</v>
      </c>
      <c r="U14" t="s">
        <v>23</v>
      </c>
      <c r="W14" t="str" cm="1">
        <f t="array" ref="W14">IFERROR(
INDEX($A$3:$G$220,
SMALL(
IF($D$3:$D$220="Sans Potence",ROW($A$3:$A$220)-ROW($A$3)+1),
ROW(A12)
),
CHOOSE(COLUMN(A12),1,2,3,4,5)
),
"")</f>
        <v>DEMARCY</v>
      </c>
      <c r="X14" t="str" cm="1">
        <f t="array" ref="X14">IFERROR(
INDEX($A$3:$G$220,
SMALL(
IF($D$3:$D$220="Sans Potence",ROW($A$3:$A$220)-ROW($A$3)+1),
ROW(B12)
),
CHOOSE(COLUMN(B12),1,2,3,4,5)
),
"")</f>
        <v>Thomas</v>
      </c>
      <c r="Y14" t="str" cm="1">
        <f t="array" ref="Y14">IFERROR(
INDEX($A$3:$G$220,
SMALL(
IF($D$3:$D$220="Sans Potence",ROW($A$3:$A$220)-ROW($A$3)+1),
ROW(C12)
),
CHOOSE(COLUMN(C12),1,2,3,4,5)
),
"")</f>
        <v>MAS Villa SAMAHRA</v>
      </c>
      <c r="Z14" t="str" cm="1">
        <f t="array" ref="Z14">IFERROR(
INDEX($A$3:$G$220,
SMALL(
IF($D$3:$D$220="Sans Potence",ROW($A$3:$A$220)-ROW($A$3)+1),
ROW(D12)
),
CHOOSE(COLUMN(D12),1,2,3,4,5)
),
"")</f>
        <v>Sans Potence</v>
      </c>
      <c r="AA14" cm="1">
        <f t="array" ref="AA14">IFERROR(
INDEX($A$3:$G$220,
SMALL(
IF($D$3:$D$220="Sans Potence",ROW($A$3:$A$220)-ROW($A$3)+1),
ROW(E12)
),
CHOOSE(COLUMN(E12),1,2,3,4,5)
),
"")</f>
        <v>466</v>
      </c>
      <c r="AB14" s="2">
        <v>12</v>
      </c>
      <c r="AC14" s="2"/>
      <c r="AD14" t="str" cm="1">
        <f t="array" ref="AD14">IFERROR(
INDEX($A$3:$G$220,
SMALL(
IF($G$3:$G$220="Pro",ROW($A$3:$A$220)-ROW($A$3)+1),
ROW(A12)
),
CHOOSE(COLUMN(A12),1,2,3,7,5)
),
"")</f>
        <v>SOCKEEL</v>
      </c>
      <c r="AE14" t="str" cm="1">
        <f t="array" ref="AE14">IFERROR(
INDEX($A$3:$G$220,
SMALL(
IF($G$3:$G$220="Pro",ROW($A$3:$A$220)-ROW($A$3)+1),
ROW(B12)
),
CHOOSE(COLUMN(B12),1,2,3,7,5)
),
"")</f>
        <v>Amélie</v>
      </c>
      <c r="AF14" t="str" cm="1">
        <f t="array" ref="AF14">IFERROR(
INDEX($A$3:$G$220,
SMALL(
IF($G$3:$G$220="Pro",ROW($A$3:$A$220)-ROW($A$3)+1),
ROW(C12)
),
CHOOSE(COLUMN(C12),1,2,3,7,5)
),
"")</f>
        <v>CH CORBIE ALBERT</v>
      </c>
      <c r="AG14" t="str" cm="1">
        <f t="array" ref="AG14">IFERROR(
INDEX($A$3:$G$220,
SMALL(
IF($G$3:$G$220="Pro",ROW($A$3:$A$220)-ROW($A$3)+1),
ROW(D12)
),
CHOOSE(COLUMN(D12),1,2,3,7,5)
),
"")</f>
        <v>Pro</v>
      </c>
      <c r="AH14" cm="1">
        <f t="array" ref="AH14">IFERROR(
INDEX($A$3:$G$220,
SMALL(
IF($G$3:$G$220="Pro",ROW($A$3:$A$220)-ROW($A$3)+1),
ROW(E12)
),
CHOOSE(COLUMN(E12),1,2,3,7,5)
),
"")</f>
        <v>458</v>
      </c>
      <c r="AI14" s="2">
        <f>IF(AH14="", "", 1 + COUNTIF($AH$3:$AH$112,"&gt;"&amp;AH14))</f>
        <v>11</v>
      </c>
      <c r="AK14" t="str" cm="1">
        <f t="array" ref="AK14">IFERROR(
INDEX($A$3:$G$220,
SMALL(
IF($G$3:$G$220="Sportif",ROW($A$3:$A$220)-ROW($A$3)+1),
ROW(A12)
),
CHOOSE(COLUMN(A12),1,2,3,7,5)
),
"")</f>
        <v>ROLAND</v>
      </c>
      <c r="AL14" t="str" cm="1">
        <f t="array" ref="AL14">IFERROR(
INDEX($A$3:$G$220,
SMALL(
IF($G$3:$G$220="Sportif",ROW($A$3:$A$220)-ROW($A$3)+1),
ROW(B12)
),
CHOOSE(COLUMN(B12),1,2,3,7,5)
),
"")</f>
        <v>Hervé</v>
      </c>
      <c r="AM14" t="str" cm="1">
        <f t="array" ref="AM14">IFERROR(
INDEX($A$3:$G$220,
SMALL(
IF($G$3:$G$220="Sportif",ROW($A$3:$A$220)-ROW($A$3)+1),
ROW(C12)
),
CHOOSE(COLUMN(C12),1,2,3,7,5)
),
"")</f>
        <v>CH CORBIE ALBERT</v>
      </c>
      <c r="AN14" t="str" cm="1">
        <f t="array" ref="AN14">IFERROR(
INDEX($A$3:$G$220,
SMALL(
IF($G$3:$G$220="Sportif",ROW($A$3:$A$220)-ROW($A$3)+1),
ROW(D12)
),
CHOOSE(COLUMN(D12),1,2,3,7,5)
),
"")</f>
        <v>Sportif</v>
      </c>
      <c r="AO14" cm="1">
        <f t="array" ref="AO14">IFERROR(
INDEX($A$3:$G$220,
SMALL(
IF($G$3:$G$220="Sportif",ROW($A$3:$A$220)-ROW($A$3)+1),
ROW(E12)
),
CHOOSE(COLUMN(E12),1,2,3,7,5)
),
"")</f>
        <v>402</v>
      </c>
      <c r="AP14" s="2">
        <f>IF(AO14="", "", 1 + COUNTIF($AO$3:$AO$287,"&gt;"&amp;AO14))</f>
        <v>12</v>
      </c>
    </row>
    <row r="15" spans="1:43" x14ac:dyDescent="0.3">
      <c r="A15" t="s">
        <v>329</v>
      </c>
      <c r="B15" t="s">
        <v>330</v>
      </c>
      <c r="C15" s="2" t="s">
        <v>311</v>
      </c>
      <c r="D15" t="s">
        <v>37</v>
      </c>
      <c r="E15">
        <v>466</v>
      </c>
      <c r="F15" s="2">
        <f t="shared" si="0"/>
        <v>13</v>
      </c>
      <c r="G15" t="s">
        <v>16</v>
      </c>
      <c r="I15">
        <f t="shared" si="4"/>
        <v>13</v>
      </c>
      <c r="J15" t="str">
        <f t="shared" si="5"/>
        <v>DEMARCY</v>
      </c>
      <c r="K15" t="str">
        <f t="shared" si="6"/>
        <v>Thomas</v>
      </c>
      <c r="L15" t="str">
        <f t="shared" si="1"/>
        <v>MAS Villa SAMAHRA</v>
      </c>
      <c r="M15">
        <f t="shared" si="2"/>
        <v>466</v>
      </c>
      <c r="O15" t="s">
        <v>267</v>
      </c>
      <c r="P15" t="s">
        <v>268</v>
      </c>
      <c r="Q15" s="2" t="s">
        <v>238</v>
      </c>
      <c r="R15" t="s">
        <v>222</v>
      </c>
      <c r="S15">
        <v>316</v>
      </c>
      <c r="T15" s="2">
        <v>13</v>
      </c>
      <c r="U15" t="s">
        <v>23</v>
      </c>
      <c r="W15" t="str" cm="1">
        <f t="array" ref="W15">IFERROR(
INDEX($A$3:$G$220,
SMALL(
IF($D$3:$D$220="Sans Potence",ROW($A$3:$A$220)-ROW($A$3)+1),
ROW(A13)
),
CHOOSE(COLUMN(A13),1,2,3,4,5)
),
"")</f>
        <v>DESMET</v>
      </c>
      <c r="X15" t="str" cm="1">
        <f t="array" ref="X15">IFERROR(
INDEX($A$3:$G$220,
SMALL(
IF($D$3:$D$220="Sans Potence",ROW($A$3:$A$220)-ROW($A$3)+1),
ROW(B13)
),
CHOOSE(COLUMN(B13),1,2,3,4,5)
),
"")</f>
        <v>Christophe</v>
      </c>
      <c r="Y15" t="str" cm="1">
        <f t="array" ref="Y15">IFERROR(
INDEX($A$3:$G$220,
SMALL(
IF($D$3:$D$220="Sans Potence",ROW($A$3:$A$220)-ROW($A$3)+1),
ROW(C13)
),
CHOOSE(COLUMN(C13),1,2,3,4,5)
),
"")</f>
        <v xml:space="preserve">Pôle Autonomie Leopold Bellan </v>
      </c>
      <c r="Z15" t="str" cm="1">
        <f t="array" ref="Z15">IFERROR(
INDEX($A$3:$G$220,
SMALL(
IF($D$3:$D$220="Sans Potence",ROW($A$3:$A$220)-ROW($A$3)+1),
ROW(D13)
),
CHOOSE(COLUMN(D13),1,2,3,4,5)
),
"")</f>
        <v>Sans Potence</v>
      </c>
      <c r="AA15" cm="1">
        <f t="array" ref="AA15">IFERROR(
INDEX($A$3:$G$220,
SMALL(
IF($D$3:$D$220="Sans Potence",ROW($A$3:$A$220)-ROW($A$3)+1),
ROW(E13)
),
CHOOSE(COLUMN(E13),1,2,3,4,5)
),
"")</f>
        <v>458</v>
      </c>
      <c r="AB15" s="2">
        <v>13</v>
      </c>
      <c r="AC15" s="2"/>
      <c r="AD15" t="str" cm="1">
        <f t="array" ref="AD15">IFERROR(
INDEX($A$3:$G$220,
SMALL(
IF($G$3:$G$220="Pro",ROW($A$3:$A$220)-ROW($A$3)+1),
ROW(A13)
),
CHOOSE(COLUMN(A13),1,2,3,7,5)
),
"")</f>
        <v>GAILLIEN</v>
      </c>
      <c r="AE15" t="str" cm="1">
        <f t="array" ref="AE15">IFERROR(
INDEX($A$3:$G$220,
SMALL(
IF($G$3:$G$220="Pro",ROW($A$3:$A$220)-ROW($A$3)+1),
ROW(B13)
),
CHOOSE(COLUMN(B13),1,2,3,7,5)
),
"")</f>
        <v>Benjamin</v>
      </c>
      <c r="AF15" t="str" cm="1">
        <f t="array" ref="AF15">IFERROR(
INDEX($A$3:$G$220,
SMALL(
IF($G$3:$G$220="Pro",ROW($A$3:$A$220)-ROW($A$3)+1),
ROW(C13)
),
CHOOSE(COLUMN(C13),1,2,3,7,5)
),
"")</f>
        <v>Conseil Départemental</v>
      </c>
      <c r="AG15" t="str" cm="1">
        <f t="array" ref="AG15">IFERROR(
INDEX($A$3:$G$220,
SMALL(
IF($G$3:$G$220="Pro",ROW($A$3:$A$220)-ROW($A$3)+1),
ROW(D13)
),
CHOOSE(COLUMN(D13),1,2,3,7,5)
),
"")</f>
        <v>Pro</v>
      </c>
      <c r="AH15" cm="1">
        <f t="array" ref="AH15">IFERROR(
INDEX($A$3:$G$220,
SMALL(
IF($G$3:$G$220="Pro",ROW($A$3:$A$220)-ROW($A$3)+1),
ROW(E13)
),
CHOOSE(COLUMN(E13),1,2,3,7,5)
),
"")</f>
        <v>451</v>
      </c>
      <c r="AI15" s="2">
        <f>IF(AH15="", "", 1 + COUNTIF($AH$3:$AH$112,"&gt;"&amp;AH15))</f>
        <v>13</v>
      </c>
      <c r="AK15" t="str" cm="1">
        <f t="array" ref="AK15">IFERROR(
INDEX($A$3:$G$220,
SMALL(
IF($G$3:$G$220="Sportif",ROW($A$3:$A$220)-ROW($A$3)+1),
ROW(A13)
),
CHOOSE(COLUMN(A13),1,2,3,7,5)
),
"")</f>
        <v>LESOBRE</v>
      </c>
      <c r="AL15" t="str" cm="1">
        <f t="array" ref="AL15">IFERROR(
INDEX($A$3:$G$220,
SMALL(
IF($G$3:$G$220="Sportif",ROW($A$3:$A$220)-ROW($A$3)+1),
ROW(B13)
),
CHOOSE(COLUMN(B13),1,2,3,7,5)
),
"")</f>
        <v>Pascal</v>
      </c>
      <c r="AM15" t="str" cm="1">
        <f t="array" ref="AM15">IFERROR(
INDEX($A$3:$G$220,
SMALL(
IF($G$3:$G$220="Sportif",ROW($A$3:$A$220)-ROW($A$3)+1),
ROW(C13)
),
CHOOSE(COLUMN(C13),1,2,3,7,5)
),
"")</f>
        <v xml:space="preserve">Pôle Autonomie Leopold Bellan </v>
      </c>
      <c r="AN15" t="str" cm="1">
        <f t="array" ref="AN15">IFERROR(
INDEX($A$3:$G$220,
SMALL(
IF($G$3:$G$220="Sportif",ROW($A$3:$A$220)-ROW($A$3)+1),
ROW(D13)
),
CHOOSE(COLUMN(D13),1,2,3,7,5)
),
"")</f>
        <v>Sportif</v>
      </c>
      <c r="AO15" cm="1">
        <f t="array" ref="AO15">IFERROR(
INDEX($A$3:$G$220,
SMALL(
IF($G$3:$G$220="Sportif",ROW($A$3:$A$220)-ROW($A$3)+1),
ROW(E13)
),
CHOOSE(COLUMN(E13),1,2,3,7,5)
),
"")</f>
        <v>394</v>
      </c>
      <c r="AP15" s="2">
        <f>IF(AO15="", "", 1 + COUNTIF($AO$3:$AO$287,"&gt;"&amp;AO15))</f>
        <v>13</v>
      </c>
    </row>
    <row r="16" spans="1:43" x14ac:dyDescent="0.3">
      <c r="A16" t="s">
        <v>248</v>
      </c>
      <c r="B16" t="s">
        <v>249</v>
      </c>
      <c r="C16" s="2" t="s">
        <v>238</v>
      </c>
      <c r="D16" t="s">
        <v>37</v>
      </c>
      <c r="E16">
        <v>458</v>
      </c>
      <c r="F16" s="2">
        <f t="shared" si="0"/>
        <v>14</v>
      </c>
      <c r="G16" t="s">
        <v>23</v>
      </c>
      <c r="I16">
        <f t="shared" si="4"/>
        <v>14</v>
      </c>
      <c r="J16" t="str">
        <f t="shared" si="5"/>
        <v>DESMET</v>
      </c>
      <c r="K16" t="str">
        <f t="shared" si="6"/>
        <v>Christophe</v>
      </c>
      <c r="L16" t="str">
        <f t="shared" si="1"/>
        <v xml:space="preserve">Pôle Autonomie Leopold Bellan </v>
      </c>
      <c r="M16">
        <f t="shared" si="2"/>
        <v>458</v>
      </c>
      <c r="O16" t="s">
        <v>81</v>
      </c>
      <c r="P16" t="s">
        <v>245</v>
      </c>
      <c r="Q16" s="2" t="s">
        <v>238</v>
      </c>
      <c r="R16" t="s">
        <v>222</v>
      </c>
      <c r="S16">
        <v>304</v>
      </c>
      <c r="T16" s="2">
        <v>14</v>
      </c>
      <c r="U16" t="s">
        <v>23</v>
      </c>
      <c r="W16" t="str" cm="1">
        <f t="array" ref="W16">IFERROR(
INDEX($A$3:$G$220,
SMALL(
IF($D$3:$D$220="Sans Potence",ROW($A$3:$A$220)-ROW($A$3)+1),
ROW(A14)
),
CHOOSE(COLUMN(A14),1,2,3,4,5)
),
"")</f>
        <v>FOUCARD</v>
      </c>
      <c r="X16" t="str" cm="1">
        <f t="array" ref="X16">IFERROR(
INDEX($A$3:$G$220,
SMALL(
IF($D$3:$D$220="Sans Potence",ROW($A$3:$A$220)-ROW($A$3)+1),
ROW(B14)
),
CHOOSE(COLUMN(B14),1,2,3,4,5)
),
"")</f>
        <v>Célya</v>
      </c>
      <c r="Y16" t="str" cm="1">
        <f t="array" ref="Y16">IFERROR(
INDEX($A$3:$G$220,
SMALL(
IF($D$3:$D$220="Sans Potence",ROW($A$3:$A$220)-ROW($A$3)+1),
ROW(C14)
),
CHOOSE(COLUMN(C14),1,2,3,4,5)
),
"")</f>
        <v xml:space="preserve">Pôle Autonomie Leopold Bellan </v>
      </c>
      <c r="Z16" t="str" cm="1">
        <f t="array" ref="Z16">IFERROR(
INDEX($A$3:$G$220,
SMALL(
IF($D$3:$D$220="Sans Potence",ROW($A$3:$A$220)-ROW($A$3)+1),
ROW(D14)
),
CHOOSE(COLUMN(D14),1,2,3,4,5)
),
"")</f>
        <v>Sans Potence</v>
      </c>
      <c r="AA16" cm="1">
        <f t="array" ref="AA16">IFERROR(
INDEX($A$3:$G$220,
SMALL(
IF($D$3:$D$220="Sans Potence",ROW($A$3:$A$220)-ROW($A$3)+1),
ROW(E14)
),
CHOOSE(COLUMN(E14),1,2,3,4,5)
),
"")</f>
        <v>458</v>
      </c>
      <c r="AB16" s="2">
        <v>13</v>
      </c>
      <c r="AC16" s="2"/>
      <c r="AD16" t="str" cm="1">
        <f t="array" ref="AD16">IFERROR(
INDEX($A$3:$G$220,
SMALL(
IF($G$3:$G$220="Pro",ROW($A$3:$A$220)-ROW($A$3)+1),
ROW(A14)
),
CHOOSE(COLUMN(A14),1,2,3,7,5)
),
"")</f>
        <v>BARNABE</v>
      </c>
      <c r="AE16" t="str" cm="1">
        <f t="array" ref="AE16">IFERROR(
INDEX($A$3:$G$220,
SMALL(
IF($G$3:$G$220="Pro",ROW($A$3:$A$220)-ROW($A$3)+1),
ROW(B14)
),
CHOOSE(COLUMN(B14),1,2,3,7,5)
),
"")</f>
        <v>Nathan</v>
      </c>
      <c r="AF16" t="str" cm="1">
        <f t="array" ref="AF16">IFERROR(
INDEX($A$3:$G$220,
SMALL(
IF($G$3:$G$220="Pro",ROW($A$3:$A$220)-ROW($A$3)+1),
ROW(C14)
),
CHOOSE(COLUMN(C14),1,2,3,7,5)
),
"")</f>
        <v>CDH80</v>
      </c>
      <c r="AG16" t="str" cm="1">
        <f t="array" ref="AG16">IFERROR(
INDEX($A$3:$G$220,
SMALL(
IF($G$3:$G$220="Pro",ROW($A$3:$A$220)-ROW($A$3)+1),
ROW(D14)
),
CHOOSE(COLUMN(D14),1,2,3,7,5)
),
"")</f>
        <v>Pro</v>
      </c>
      <c r="AH16" cm="1">
        <f t="array" ref="AH16">IFERROR(
INDEX($A$3:$G$220,
SMALL(
IF($G$3:$G$220="Pro",ROW($A$3:$A$220)-ROW($A$3)+1),
ROW(E14)
),
CHOOSE(COLUMN(E14),1,2,3,7,5)
),
"")</f>
        <v>434</v>
      </c>
      <c r="AI16" s="2">
        <f>IF(AH16="", "", 1 + COUNTIF($AH$3:$AH$112,"&gt;"&amp;AH16))</f>
        <v>14</v>
      </c>
      <c r="AK16" t="str" cm="1">
        <f t="array" ref="AK16">IFERROR(
INDEX($A$3:$G$220,
SMALL(
IF($G$3:$G$220="Sportif",ROW($A$3:$A$220)-ROW($A$3)+1),
ROW(A14)
),
CHOOSE(COLUMN(A14),1,2,3,7,5)
),
"")</f>
        <v>GUILLOT</v>
      </c>
      <c r="AL16" t="str" cm="1">
        <f t="array" ref="AL16">IFERROR(
INDEX($A$3:$G$220,
SMALL(
IF($G$3:$G$220="Sportif",ROW($A$3:$A$220)-ROW($A$3)+1),
ROW(B14)
),
CHOOSE(COLUMN(B14),1,2,3,7,5)
),
"")</f>
        <v>Sandhya</v>
      </c>
      <c r="AM16" t="str" cm="1">
        <f t="array" ref="AM16">IFERROR(
INDEX($A$3:$G$220,
SMALL(
IF($G$3:$G$220="Sportif",ROW($A$3:$A$220)-ROW($A$3)+1),
ROW(C14)
),
CHOOSE(COLUMN(C14),1,2,3,7,5)
),
"")</f>
        <v>FAM / FDV HARBONNIERES</v>
      </c>
      <c r="AN16" t="str" cm="1">
        <f t="array" ref="AN16">IFERROR(
INDEX($A$3:$G$220,
SMALL(
IF($G$3:$G$220="Sportif",ROW($A$3:$A$220)-ROW($A$3)+1),
ROW(D14)
),
CHOOSE(COLUMN(D14),1,2,3,7,5)
),
"")</f>
        <v>Sportif</v>
      </c>
      <c r="AO16" cm="1">
        <f t="array" ref="AO16">IFERROR(
INDEX($A$3:$G$220,
SMALL(
IF($G$3:$G$220="Sportif",ROW($A$3:$A$220)-ROW($A$3)+1),
ROW(E14)
),
CHOOSE(COLUMN(E14),1,2,3,7,5)
),
"")</f>
        <v>390</v>
      </c>
      <c r="AP16" s="2">
        <f>IF(AO16="", "", 1 + COUNTIF($AO$3:$AO$287,"&gt;"&amp;AO16))</f>
        <v>14</v>
      </c>
    </row>
    <row r="17" spans="1:42" x14ac:dyDescent="0.3">
      <c r="A17" t="s">
        <v>258</v>
      </c>
      <c r="B17" t="s">
        <v>259</v>
      </c>
      <c r="C17" s="2" t="s">
        <v>238</v>
      </c>
      <c r="D17" t="s">
        <v>37</v>
      </c>
      <c r="E17">
        <v>458</v>
      </c>
      <c r="F17" s="2">
        <f t="shared" si="0"/>
        <v>14</v>
      </c>
      <c r="G17" t="s">
        <v>16</v>
      </c>
      <c r="I17">
        <f t="shared" si="4"/>
        <v>15</v>
      </c>
      <c r="J17" t="str">
        <f t="shared" si="5"/>
        <v>FOUCARD</v>
      </c>
      <c r="K17" t="str">
        <f t="shared" si="6"/>
        <v>Célya</v>
      </c>
      <c r="L17" t="str">
        <f t="shared" si="1"/>
        <v xml:space="preserve">Pôle Autonomie Leopold Bellan </v>
      </c>
      <c r="M17">
        <f t="shared" si="2"/>
        <v>458</v>
      </c>
      <c r="O17" t="s">
        <v>310</v>
      </c>
      <c r="P17" t="s">
        <v>135</v>
      </c>
      <c r="Q17" s="2" t="s">
        <v>311</v>
      </c>
      <c r="R17" t="s">
        <v>222</v>
      </c>
      <c r="S17">
        <v>294</v>
      </c>
      <c r="T17" s="2">
        <v>15</v>
      </c>
      <c r="U17" t="s">
        <v>23</v>
      </c>
      <c r="W17" t="str" cm="1">
        <f t="array" ref="W17">IFERROR(
INDEX($A$3:$G$220,
SMALL(
IF($D$3:$D$220="Sans Potence",ROW($A$3:$A$220)-ROW($A$3)+1),
ROW(A15)
),
CHOOSE(COLUMN(A15),1,2,3,4,5)
),
"")</f>
        <v>SOCKEEL</v>
      </c>
      <c r="X17" t="str" cm="1">
        <f t="array" ref="X17">IFERROR(
INDEX($A$3:$G$220,
SMALL(
IF($D$3:$D$220="Sans Potence",ROW($A$3:$A$220)-ROW($A$3)+1),
ROW(B15)
),
CHOOSE(COLUMN(B15),1,2,3,4,5)
),
"")</f>
        <v>Amélie</v>
      </c>
      <c r="Y17" t="str" cm="1">
        <f t="array" ref="Y17">IFERROR(
INDEX($A$3:$G$220,
SMALL(
IF($D$3:$D$220="Sans Potence",ROW($A$3:$A$220)-ROW($A$3)+1),
ROW(C15)
),
CHOOSE(COLUMN(C15),1,2,3,4,5)
),
"")</f>
        <v>CH CORBIE ALBERT</v>
      </c>
      <c r="Z17" t="str" cm="1">
        <f t="array" ref="Z17">IFERROR(
INDEX($A$3:$G$220,
SMALL(
IF($D$3:$D$220="Sans Potence",ROW($A$3:$A$220)-ROW($A$3)+1),
ROW(D15)
),
CHOOSE(COLUMN(D15),1,2,3,4,5)
),
"")</f>
        <v>Sans Potence</v>
      </c>
      <c r="AA17" cm="1">
        <f t="array" ref="AA17">IFERROR(
INDEX($A$3:$G$220,
SMALL(
IF($D$3:$D$220="Sans Potence",ROW($A$3:$A$220)-ROW($A$3)+1),
ROW(E15)
),
CHOOSE(COLUMN(E15),1,2,3,4,5)
),
"")</f>
        <v>458</v>
      </c>
      <c r="AB17" s="2">
        <v>13</v>
      </c>
      <c r="AC17" s="2"/>
      <c r="AD17" t="str" cm="1">
        <f t="array" ref="AD17">IFERROR(
INDEX($A$3:$G$220,
SMALL(
IF($G$3:$G$220="Pro",ROW($A$3:$A$220)-ROW($A$3)+1),
ROW(A15)
),
CHOOSE(COLUMN(A15),1,2,3,7,5)
),
"")</f>
        <v>ARANJO</v>
      </c>
      <c r="AE17" t="str" cm="1">
        <f t="array" ref="AE17">IFERROR(
INDEX($A$3:$G$220,
SMALL(
IF($G$3:$G$220="Pro",ROW($A$3:$A$220)-ROW($A$3)+1),
ROW(B15)
),
CHOOSE(COLUMN(B15),1,2,3,7,5)
),
"")</f>
        <v>Corentin</v>
      </c>
      <c r="AF17" t="str" cm="1">
        <f t="array" ref="AF17">IFERROR(
INDEX($A$3:$G$220,
SMALL(
IF($G$3:$G$220="Pro",ROW($A$3:$A$220)-ROW($A$3)+1),
ROW(C15)
),
CHOOSE(COLUMN(C15),1,2,3,7,5)
),
"")</f>
        <v>FAM / FDV HARBONNIERES</v>
      </c>
      <c r="AG17" t="str" cm="1">
        <f t="array" ref="AG17">IFERROR(
INDEX($A$3:$G$220,
SMALL(
IF($G$3:$G$220="Pro",ROW($A$3:$A$220)-ROW($A$3)+1),
ROW(D15)
),
CHOOSE(COLUMN(D15),1,2,3,7,5)
),
"")</f>
        <v>pro</v>
      </c>
      <c r="AH17" cm="1">
        <f t="array" ref="AH17">IFERROR(
INDEX($A$3:$G$220,
SMALL(
IF($G$3:$G$220="Pro",ROW($A$3:$A$220)-ROW($A$3)+1),
ROW(E15)
),
CHOOSE(COLUMN(E15),1,2,3,7,5)
),
"")</f>
        <v>422</v>
      </c>
      <c r="AI17" s="2">
        <f>IF(AH17="", "", 1 + COUNTIF($AH$3:$AH$112,"&gt;"&amp;AH17))</f>
        <v>15</v>
      </c>
      <c r="AK17" t="str" cm="1">
        <f t="array" ref="AK17">IFERROR(
INDEX($A$3:$G$220,
SMALL(
IF($G$3:$G$220="Sportif",ROW($A$3:$A$220)-ROW($A$3)+1),
ROW(A15)
),
CHOOSE(COLUMN(A15),1,2,3,7,5)
),
"")</f>
        <v xml:space="preserve">ALEXANDRE </v>
      </c>
      <c r="AL17" t="str" cm="1">
        <f t="array" ref="AL17">IFERROR(
INDEX($A$3:$G$220,
SMALL(
IF($G$3:$G$220="Sportif",ROW($A$3:$A$220)-ROW($A$3)+1),
ROW(B15)
),
CHOOSE(COLUMN(B15),1,2,3,7,5)
),
"")</f>
        <v>Béatrice</v>
      </c>
      <c r="AM17" t="str" cm="1">
        <f t="array" ref="AM17">IFERROR(
INDEX($A$3:$G$220,
SMALL(
IF($G$3:$G$220="Sportif",ROW($A$3:$A$220)-ROW($A$3)+1),
ROW(C15)
),
CHOOSE(COLUMN(C15),1,2,3,7,5)
),
"")</f>
        <v xml:space="preserve">Pôle Autonomie Leopold Bellan </v>
      </c>
      <c r="AN17" t="str" cm="1">
        <f t="array" ref="AN17">IFERROR(
INDEX($A$3:$G$220,
SMALL(
IF($G$3:$G$220="Sportif",ROW($A$3:$A$220)-ROW($A$3)+1),
ROW(D15)
),
CHOOSE(COLUMN(D15),1,2,3,7,5)
),
"")</f>
        <v>Sportif</v>
      </c>
      <c r="AO17" cm="1">
        <f t="array" ref="AO17">IFERROR(
INDEX($A$3:$G$220,
SMALL(
IF($G$3:$G$220="Sportif",ROW($A$3:$A$220)-ROW($A$3)+1),
ROW(E15)
),
CHOOSE(COLUMN(E15),1,2,3,7,5)
),
"")</f>
        <v>388</v>
      </c>
      <c r="AP17" s="2">
        <f>IF(AO17="", "", 1 + COUNTIF($AO$3:$AO$287,"&gt;"&amp;AO17))</f>
        <v>15</v>
      </c>
    </row>
    <row r="18" spans="1:42" x14ac:dyDescent="0.3">
      <c r="A18" t="s">
        <v>517</v>
      </c>
      <c r="B18" t="s">
        <v>518</v>
      </c>
      <c r="C18" s="2" t="s">
        <v>514</v>
      </c>
      <c r="D18" t="s">
        <v>37</v>
      </c>
      <c r="E18">
        <v>458</v>
      </c>
      <c r="F18" s="2">
        <f t="shared" si="0"/>
        <v>14</v>
      </c>
      <c r="G18" t="s">
        <v>16</v>
      </c>
      <c r="I18">
        <f t="shared" si="4"/>
        <v>16</v>
      </c>
      <c r="J18" t="str">
        <f t="shared" si="5"/>
        <v>SOCKEEL</v>
      </c>
      <c r="K18" t="str">
        <f t="shared" si="6"/>
        <v>Amélie</v>
      </c>
      <c r="L18" t="str">
        <f t="shared" si="1"/>
        <v>CH CORBIE ALBERT</v>
      </c>
      <c r="M18">
        <f t="shared" si="2"/>
        <v>458</v>
      </c>
      <c r="O18" t="s">
        <v>312</v>
      </c>
      <c r="P18" t="s">
        <v>313</v>
      </c>
      <c r="Q18" s="2" t="s">
        <v>311</v>
      </c>
      <c r="R18" t="s">
        <v>222</v>
      </c>
      <c r="S18">
        <v>291</v>
      </c>
      <c r="T18" s="2">
        <v>16</v>
      </c>
      <c r="U18" t="s">
        <v>23</v>
      </c>
      <c r="W18" t="str" cm="1">
        <f t="array" ref="W18">IFERROR(
INDEX($A$3:$G$220,
SMALL(
IF($D$3:$D$220="Sans Potence",ROW($A$3:$A$220)-ROW($A$3)+1),
ROW(A16)
),
CHOOSE(COLUMN(A16),1,2,3,4,5)
),
"")</f>
        <v>JORGENSEN</v>
      </c>
      <c r="X18" t="str" cm="1">
        <f t="array" ref="X18">IFERROR(
INDEX($A$3:$G$220,
SMALL(
IF($D$3:$D$220="Sans Potence",ROW($A$3:$A$220)-ROW($A$3)+1),
ROW(B16)
),
CHOOSE(COLUMN(B16),1,2,3,4,5)
),
"")</f>
        <v>Bjarne</v>
      </c>
      <c r="Y18" t="str" cm="1">
        <f t="array" ref="Y18">IFERROR(
INDEX($A$3:$G$220,
SMALL(
IF($D$3:$D$220="Sans Potence",ROW($A$3:$A$220)-ROW($A$3)+1),
ROW(C16)
),
CHOOSE(COLUMN(C16),1,2,3,4,5)
),
"")</f>
        <v>Pôle Santé de Breteuil</v>
      </c>
      <c r="Z18" t="str" cm="1">
        <f t="array" ref="Z18">IFERROR(
INDEX($A$3:$G$220,
SMALL(
IF($D$3:$D$220="Sans Potence",ROW($A$3:$A$220)-ROW($A$3)+1),
ROW(D16)
),
CHOOSE(COLUMN(D16),1,2,3,4,5)
),
"")</f>
        <v>Sans Potence</v>
      </c>
      <c r="AA18" cm="1">
        <f t="array" ref="AA18">IFERROR(
INDEX($A$3:$G$220,
SMALL(
IF($D$3:$D$220="Sans Potence",ROW($A$3:$A$220)-ROW($A$3)+1),
ROW(E16)
),
CHOOSE(COLUMN(E16),1,2,3,4,5)
),
"")</f>
        <v>453</v>
      </c>
      <c r="AB18" s="2">
        <v>16</v>
      </c>
      <c r="AC18" s="2"/>
      <c r="AD18" t="str" cm="1">
        <f t="array" ref="AD18">IFERROR(
INDEX($A$3:$G$220,
SMALL(
IF($G$3:$G$220="Pro",ROW($A$3:$A$220)-ROW($A$3)+1),
ROW(A16)
),
CHOOSE(COLUMN(A16),1,2,3,7,5)
),
"")</f>
        <v>CARDON</v>
      </c>
      <c r="AE18" t="str" cm="1">
        <f t="array" ref="AE18">IFERROR(
INDEX($A$3:$G$220,
SMALL(
IF($G$3:$G$220="Pro",ROW($A$3:$A$220)-ROW($A$3)+1),
ROW(B16)
),
CHOOSE(COLUMN(B16),1,2,3,7,5)
),
"")</f>
        <v>Henry</v>
      </c>
      <c r="AF18" t="str" cm="1">
        <f t="array" ref="AF18">IFERROR(
INDEX($A$3:$G$220,
SMALL(
IF($G$3:$G$220="Pro",ROW($A$3:$A$220)-ROW($A$3)+1),
ROW(C16)
),
CHOOSE(COLUMN(C16),1,2,3,7,5)
),
"")</f>
        <v>MAS Villa SAMAHRA</v>
      </c>
      <c r="AG18" t="str" cm="1">
        <f t="array" ref="AG18">IFERROR(
INDEX($A$3:$G$220,
SMALL(
IF($G$3:$G$220="Pro",ROW($A$3:$A$220)-ROW($A$3)+1),
ROW(D16)
),
CHOOSE(COLUMN(D16),1,2,3,7,5)
),
"")</f>
        <v>Pro</v>
      </c>
      <c r="AH18" cm="1">
        <f t="array" ref="AH18">IFERROR(
INDEX($A$3:$G$220,
SMALL(
IF($G$3:$G$220="Pro",ROW($A$3:$A$220)-ROW($A$3)+1),
ROW(E16)
),
CHOOSE(COLUMN(E16),1,2,3,7,5)
),
"")</f>
        <v>416</v>
      </c>
      <c r="AI18" s="2">
        <f>IF(AH18="", "", 1 + COUNTIF($AH$3:$AH$112,"&gt;"&amp;AH18))</f>
        <v>16</v>
      </c>
      <c r="AK18" t="str" cm="1">
        <f t="array" ref="AK18">IFERROR(
INDEX($A$3:$G$220,
SMALL(
IF($G$3:$G$220="Sportif",ROW($A$3:$A$220)-ROW($A$3)+1),
ROW(A16)
),
CHOOSE(COLUMN(A16),1,2,3,7,5)
),
"")</f>
        <v>SARDA</v>
      </c>
      <c r="AL18" t="str" cm="1">
        <f t="array" ref="AL18">IFERROR(
INDEX($A$3:$G$220,
SMALL(
IF($G$3:$G$220="Sportif",ROW($A$3:$A$220)-ROW($A$3)+1),
ROW(B16)
),
CHOOSE(COLUMN(B16),1,2,3,7,5)
),
"")</f>
        <v>Arthur</v>
      </c>
      <c r="AM18" t="str" cm="1">
        <f t="array" ref="AM18">IFERROR(
INDEX($A$3:$G$220,
SMALL(
IF($G$3:$G$220="Sportif",ROW($A$3:$A$220)-ROW($A$3)+1),
ROW(C16)
),
CHOOSE(COLUMN(C16),1,2,3,7,5)
),
"")</f>
        <v xml:space="preserve">Pôle Autonomie Leopold Bellan </v>
      </c>
      <c r="AN18" t="str" cm="1">
        <f t="array" ref="AN18">IFERROR(
INDEX($A$3:$G$220,
SMALL(
IF($G$3:$G$220="Sportif",ROW($A$3:$A$220)-ROW($A$3)+1),
ROW(D16)
),
CHOOSE(COLUMN(D16),1,2,3,7,5)
),
"")</f>
        <v>Sportif</v>
      </c>
      <c r="AO18" cm="1">
        <f t="array" ref="AO18">IFERROR(
INDEX($A$3:$G$220,
SMALL(
IF($G$3:$G$220="Sportif",ROW($A$3:$A$220)-ROW($A$3)+1),
ROW(E16)
),
CHOOSE(COLUMN(E16),1,2,3,7,5)
),
"")</f>
        <v>387</v>
      </c>
      <c r="AP18" s="2">
        <f>IF(AO18="", "", 1 + COUNTIF($AO$3:$AO$287,"&gt;"&amp;AO18))</f>
        <v>16</v>
      </c>
    </row>
    <row r="19" spans="1:42" x14ac:dyDescent="0.3">
      <c r="A19" t="s">
        <v>308</v>
      </c>
      <c r="B19" t="s">
        <v>291</v>
      </c>
      <c r="C19" s="2" t="s">
        <v>286</v>
      </c>
      <c r="D19" t="s">
        <v>37</v>
      </c>
      <c r="E19">
        <v>453</v>
      </c>
      <c r="F19" s="2">
        <f t="shared" si="0"/>
        <v>17</v>
      </c>
      <c r="G19" t="s">
        <v>23</v>
      </c>
      <c r="I19">
        <f t="shared" si="4"/>
        <v>17</v>
      </c>
      <c r="J19" t="str">
        <f t="shared" si="5"/>
        <v>JORGENSEN</v>
      </c>
      <c r="K19" t="str">
        <f t="shared" si="6"/>
        <v>Bjarne</v>
      </c>
      <c r="L19" t="str">
        <f t="shared" si="1"/>
        <v>Pôle Santé de Breteuil</v>
      </c>
      <c r="M19">
        <f t="shared" si="2"/>
        <v>453</v>
      </c>
      <c r="O19" t="s">
        <v>256</v>
      </c>
      <c r="P19" t="s">
        <v>257</v>
      </c>
      <c r="Q19" s="2" t="s">
        <v>238</v>
      </c>
      <c r="R19" t="s">
        <v>222</v>
      </c>
      <c r="S19">
        <v>289</v>
      </c>
      <c r="T19" s="2">
        <v>17</v>
      </c>
      <c r="U19" t="s">
        <v>23</v>
      </c>
      <c r="W19" t="str" cm="1">
        <f t="array" ref="W19">IFERROR(
INDEX($A$3:$G$220,
SMALL(
IF($D$3:$D$220="Sans Potence",ROW($A$3:$A$220)-ROW($A$3)+1),
ROW(A17)
),
CHOOSE(COLUMN(A17),1,2,3,4,5)
),
"")</f>
        <v>VAUTOUR</v>
      </c>
      <c r="X19" t="str" cm="1">
        <f t="array" ref="X19">IFERROR(
INDEX($A$3:$G$220,
SMALL(
IF($D$3:$D$220="Sans Potence",ROW($A$3:$A$220)-ROW($A$3)+1),
ROW(B17)
),
CHOOSE(COLUMN(B17),1,2,3,4,5)
),
"")</f>
        <v>Eddy</v>
      </c>
      <c r="Y19" t="str" cm="1">
        <f t="array" ref="Y19">IFERROR(
INDEX($A$3:$G$220,
SMALL(
IF($D$3:$D$220="Sans Potence",ROW($A$3:$A$220)-ROW($A$3)+1),
ROW(C17)
),
CHOOSE(COLUMN(C17),1,2,3,4,5)
),
"")</f>
        <v xml:space="preserve">Pôle Autonomie Leopold Bellan </v>
      </c>
      <c r="Z19" t="str" cm="1">
        <f t="array" ref="Z19">IFERROR(
INDEX($A$3:$G$220,
SMALL(
IF($D$3:$D$220="Sans Potence",ROW($A$3:$A$220)-ROW($A$3)+1),
ROW(D17)
),
CHOOSE(COLUMN(D17),1,2,3,4,5)
),
"")</f>
        <v>Sans Potence</v>
      </c>
      <c r="AA19" cm="1">
        <f t="array" ref="AA19">IFERROR(
INDEX($A$3:$G$220,
SMALL(
IF($D$3:$D$220="Sans Potence",ROW($A$3:$A$220)-ROW($A$3)+1),
ROW(E17)
),
CHOOSE(COLUMN(E17),1,2,3,4,5)
),
"")</f>
        <v>452</v>
      </c>
      <c r="AB19" s="2">
        <v>17</v>
      </c>
      <c r="AC19" s="2"/>
      <c r="AD19" t="str" cm="1">
        <f t="array" ref="AD19">IFERROR(
INDEX($A$3:$G$220,
SMALL(
IF($G$3:$G$220="Pro",ROW($A$3:$A$220)-ROW($A$3)+1),
ROW(A17)
),
CHOOSE(COLUMN(A17),1,2,3,7,5)
),
"")</f>
        <v>COCAGNE</v>
      </c>
      <c r="AE19" t="str" cm="1">
        <f t="array" ref="AE19">IFERROR(
INDEX($A$3:$G$220,
SMALL(
IF($G$3:$G$220="Pro",ROW($A$3:$A$220)-ROW($A$3)+1),
ROW(B17)
),
CHOOSE(COLUMN(B17),1,2,3,7,5)
),
"")</f>
        <v>Dorine</v>
      </c>
      <c r="AF19" t="str" cm="1">
        <f t="array" ref="AF19">IFERROR(
INDEX($A$3:$G$220,
SMALL(
IF($G$3:$G$220="Pro",ROW($A$3:$A$220)-ROW($A$3)+1),
ROW(C17)
),
CHOOSE(COLUMN(C17),1,2,3,7,5)
),
"")</f>
        <v>Gazette Sports Amiens</v>
      </c>
      <c r="AG19" t="str" cm="1">
        <f t="array" ref="AG19">IFERROR(
INDEX($A$3:$G$220,
SMALL(
IF($G$3:$G$220="Pro",ROW($A$3:$A$220)-ROW($A$3)+1),
ROW(D17)
),
CHOOSE(COLUMN(D17),1,2,3,7,5)
),
"")</f>
        <v>Pro</v>
      </c>
      <c r="AH19" cm="1">
        <f t="array" ref="AH19">IFERROR(
INDEX($A$3:$G$220,
SMALL(
IF($G$3:$G$220="Pro",ROW($A$3:$A$220)-ROW($A$3)+1),
ROW(E17)
),
CHOOSE(COLUMN(E17),1,2,3,7,5)
),
"")</f>
        <v>409</v>
      </c>
      <c r="AI19" s="2">
        <f>IF(AH19="", "", 1 + COUNTIF($AH$3:$AH$112,"&gt;"&amp;AH19))</f>
        <v>17</v>
      </c>
      <c r="AK19" t="str" cm="1">
        <f t="array" ref="AK19">IFERROR(
INDEX($A$3:$G$220,
SMALL(
IF($G$3:$G$220="Sportif",ROW($A$3:$A$220)-ROW($A$3)+1),
ROW(A17)
),
CHOOSE(COLUMN(A17),1,2,3,7,5)
),
"")</f>
        <v>PIEREN</v>
      </c>
      <c r="AL19" t="str" cm="1">
        <f t="array" ref="AL19">IFERROR(
INDEX($A$3:$G$220,
SMALL(
IF($G$3:$G$220="Sportif",ROW($A$3:$A$220)-ROW($A$3)+1),
ROW(B17)
),
CHOOSE(COLUMN(B17),1,2,3,7,5)
),
"")</f>
        <v>Marine</v>
      </c>
      <c r="AM19" t="str" cm="1">
        <f t="array" ref="AM19">IFERROR(
INDEX($A$3:$G$220,
SMALL(
IF($G$3:$G$220="Sportif",ROW($A$3:$A$220)-ROW($A$3)+1),
ROW(C17)
),
CHOOSE(COLUMN(C17),1,2,3,7,5)
),
"")</f>
        <v>FAM / FDV HARBONNIERES</v>
      </c>
      <c r="AN19" t="str" cm="1">
        <f t="array" ref="AN19">IFERROR(
INDEX($A$3:$G$220,
SMALL(
IF($G$3:$G$220="Sportif",ROW($A$3:$A$220)-ROW($A$3)+1),
ROW(D17)
),
CHOOSE(COLUMN(D17),1,2,3,7,5)
),
"")</f>
        <v>Sportif</v>
      </c>
      <c r="AO19" cm="1">
        <f t="array" ref="AO19">IFERROR(
INDEX($A$3:$G$220,
SMALL(
IF($G$3:$G$220="Sportif",ROW($A$3:$A$220)-ROW($A$3)+1),
ROW(E17)
),
CHOOSE(COLUMN(E17),1,2,3,7,5)
),
"")</f>
        <v>384</v>
      </c>
      <c r="AP19" s="2">
        <f>IF(AO19="", "", 1 + COUNTIF($AO$3:$AO$287,"&gt;"&amp;AO19))</f>
        <v>17</v>
      </c>
    </row>
    <row r="20" spans="1:42" x14ac:dyDescent="0.3">
      <c r="A20" t="s">
        <v>271</v>
      </c>
      <c r="B20" t="s">
        <v>272</v>
      </c>
      <c r="C20" s="2" t="s">
        <v>238</v>
      </c>
      <c r="D20" t="s">
        <v>37</v>
      </c>
      <c r="E20">
        <v>452</v>
      </c>
      <c r="F20" s="2">
        <f t="shared" si="0"/>
        <v>18</v>
      </c>
      <c r="G20" t="s">
        <v>23</v>
      </c>
      <c r="I20">
        <f t="shared" si="4"/>
        <v>18</v>
      </c>
      <c r="J20" t="str">
        <f t="shared" si="5"/>
        <v>VAUTOUR</v>
      </c>
      <c r="K20" t="str">
        <f t="shared" si="6"/>
        <v>Eddy</v>
      </c>
      <c r="L20" t="str">
        <f t="shared" si="1"/>
        <v xml:space="preserve">Pôle Autonomie Leopold Bellan </v>
      </c>
      <c r="M20">
        <f t="shared" si="2"/>
        <v>452</v>
      </c>
      <c r="O20" t="s">
        <v>314</v>
      </c>
      <c r="P20" t="s">
        <v>315</v>
      </c>
      <c r="Q20" s="2" t="s">
        <v>311</v>
      </c>
      <c r="R20" t="s">
        <v>222</v>
      </c>
      <c r="S20">
        <v>265</v>
      </c>
      <c r="T20" s="2">
        <v>18</v>
      </c>
      <c r="U20" t="s">
        <v>23</v>
      </c>
      <c r="W20" t="str" cm="1">
        <f t="array" ref="W20">IFERROR(
INDEX($A$3:$G$220,
SMALL(
IF($D$3:$D$220="Sans Potence",ROW($A$3:$A$220)-ROW($A$3)+1),
ROW(A18)
),
CHOOSE(COLUMN(A18),1,2,3,4,5)
),
"")</f>
        <v>GAILLIEN</v>
      </c>
      <c r="X20" t="str" cm="1">
        <f t="array" ref="X20">IFERROR(
INDEX($A$3:$G$220,
SMALL(
IF($D$3:$D$220="Sans Potence",ROW($A$3:$A$220)-ROW($A$3)+1),
ROW(B18)
),
CHOOSE(COLUMN(B18),1,2,3,4,5)
),
"")</f>
        <v>Benjamin</v>
      </c>
      <c r="Y20" t="str" cm="1">
        <f t="array" ref="Y20">IFERROR(
INDEX($A$3:$G$220,
SMALL(
IF($D$3:$D$220="Sans Potence",ROW($A$3:$A$220)-ROW($A$3)+1),
ROW(C18)
),
CHOOSE(COLUMN(C18),1,2,3,4,5)
),
"")</f>
        <v>Conseil Départemental</v>
      </c>
      <c r="Z20" t="str" cm="1">
        <f t="array" ref="Z20">IFERROR(
INDEX($A$3:$G$220,
SMALL(
IF($D$3:$D$220="Sans Potence",ROW($A$3:$A$220)-ROW($A$3)+1),
ROW(D18)
),
CHOOSE(COLUMN(D18),1,2,3,4,5)
),
"")</f>
        <v>Sans Potence</v>
      </c>
      <c r="AA20" cm="1">
        <f t="array" ref="AA20">IFERROR(
INDEX($A$3:$G$220,
SMALL(
IF($D$3:$D$220="Sans Potence",ROW($A$3:$A$220)-ROW($A$3)+1),
ROW(E18)
),
CHOOSE(COLUMN(E18),1,2,3,4,5)
),
"")</f>
        <v>451</v>
      </c>
      <c r="AB20" s="2">
        <v>18</v>
      </c>
      <c r="AC20" s="2"/>
      <c r="AD20" t="str" cm="1">
        <f t="array" ref="AD20">IFERROR(
INDEX($A$3:$G$220,
SMALL(
IF($G$3:$G$220="Pro",ROW($A$3:$A$220)-ROW($A$3)+1),
ROW(A18)
),
CHOOSE(COLUMN(A18),1,2,3,7,5)
),
"")</f>
        <v>POYET</v>
      </c>
      <c r="AE20" t="str" cm="1">
        <f t="array" ref="AE20">IFERROR(
INDEX($A$3:$G$220,
SMALL(
IF($G$3:$G$220="Pro",ROW($A$3:$A$220)-ROW($A$3)+1),
ROW(B18)
),
CHOOSE(COLUMN(B18),1,2,3,7,5)
),
"")</f>
        <v>Aude</v>
      </c>
      <c r="AF20" t="str" cm="1">
        <f t="array" ref="AF20">IFERROR(
INDEX($A$3:$G$220,
SMALL(
IF($G$3:$G$220="Pro",ROW($A$3:$A$220)-ROW($A$3)+1),
ROW(C18)
),
CHOOSE(COLUMN(C18),1,2,3,7,5)
),
"")</f>
        <v>MAS Villa SAMAHRA</v>
      </c>
      <c r="AG20" t="str" cm="1">
        <f t="array" ref="AG20">IFERROR(
INDEX($A$3:$G$220,
SMALL(
IF($G$3:$G$220="Pro",ROW($A$3:$A$220)-ROW($A$3)+1),
ROW(D18)
),
CHOOSE(COLUMN(D18),1,2,3,7,5)
),
"")</f>
        <v>Pro</v>
      </c>
      <c r="AH20" cm="1">
        <f t="array" ref="AH20">IFERROR(
INDEX($A$3:$G$220,
SMALL(
IF($G$3:$G$220="Pro",ROW($A$3:$A$220)-ROW($A$3)+1),
ROW(E18)
),
CHOOSE(COLUMN(E18),1,2,3,7,5)
),
"")</f>
        <v>402</v>
      </c>
      <c r="AI20" s="2">
        <f>IF(AH20="", "", 1 + COUNTIF($AH$3:$AH$112,"&gt;"&amp;AH20))</f>
        <v>18</v>
      </c>
      <c r="AK20" t="str" cm="1">
        <f t="array" ref="AK20">IFERROR(
INDEX($A$3:$G$220,
SMALL(
IF($G$3:$G$220="Sportif",ROW($A$3:$A$220)-ROW($A$3)+1),
ROW(A18)
),
CHOOSE(COLUMN(A18),1,2,3,7,5)
),
"")</f>
        <v>POTELLE</v>
      </c>
      <c r="AL20" t="str" cm="1">
        <f t="array" ref="AL20">IFERROR(
INDEX($A$3:$G$220,
SMALL(
IF($G$3:$G$220="Sportif",ROW($A$3:$A$220)-ROW($A$3)+1),
ROW(B18)
),
CHOOSE(COLUMN(B18),1,2,3,7,5)
),
"")</f>
        <v>Daniel</v>
      </c>
      <c r="AM20" t="str" cm="1">
        <f t="array" ref="AM20">IFERROR(
INDEX($A$3:$G$220,
SMALL(
IF($G$3:$G$220="Sportif",ROW($A$3:$A$220)-ROW($A$3)+1),
ROW(C18)
),
CHOOSE(COLUMN(C18),1,2,3,7,5)
),
"")</f>
        <v>CH CORBIE ALBERT</v>
      </c>
      <c r="AN20" t="str" cm="1">
        <f t="array" ref="AN20">IFERROR(
INDEX($A$3:$G$220,
SMALL(
IF($G$3:$G$220="Sportif",ROW($A$3:$A$220)-ROW($A$3)+1),
ROW(D18)
),
CHOOSE(COLUMN(D18),1,2,3,7,5)
),
"")</f>
        <v>Sportif</v>
      </c>
      <c r="AO20" cm="1">
        <f t="array" ref="AO20">IFERROR(
INDEX($A$3:$G$220,
SMALL(
IF($G$3:$G$220="Sportif",ROW($A$3:$A$220)-ROW($A$3)+1),
ROW(E18)
),
CHOOSE(COLUMN(E18),1,2,3,7,5)
),
"")</f>
        <v>381</v>
      </c>
      <c r="AP20" s="2">
        <f>IF(AO20="", "", 1 + COUNTIF($AO$3:$AO$287,"&gt;"&amp;AO20))</f>
        <v>18</v>
      </c>
    </row>
    <row r="21" spans="1:42" x14ac:dyDescent="0.3">
      <c r="A21" t="s">
        <v>175</v>
      </c>
      <c r="B21" t="s">
        <v>176</v>
      </c>
      <c r="C21" s="2" t="s">
        <v>177</v>
      </c>
      <c r="D21" t="s">
        <v>37</v>
      </c>
      <c r="E21">
        <v>451</v>
      </c>
      <c r="F21" s="2">
        <f t="shared" si="0"/>
        <v>19</v>
      </c>
      <c r="G21" t="s">
        <v>16</v>
      </c>
      <c r="I21">
        <f t="shared" si="4"/>
        <v>19</v>
      </c>
      <c r="J21" t="str">
        <f t="shared" si="5"/>
        <v>GAILLIEN</v>
      </c>
      <c r="K21" t="str">
        <f t="shared" si="6"/>
        <v>Benjamin</v>
      </c>
      <c r="L21" t="str">
        <f t="shared" si="1"/>
        <v>Conseil Départemental</v>
      </c>
      <c r="M21">
        <f t="shared" si="2"/>
        <v>451</v>
      </c>
      <c r="O21" t="s">
        <v>581</v>
      </c>
      <c r="P21" t="s">
        <v>368</v>
      </c>
      <c r="Q21" s="2" t="s">
        <v>514</v>
      </c>
      <c r="R21" t="s">
        <v>222</v>
      </c>
      <c r="S21">
        <v>253</v>
      </c>
      <c r="T21" s="2">
        <v>19</v>
      </c>
      <c r="U21" t="s">
        <v>23</v>
      </c>
      <c r="W21" t="str" cm="1">
        <f t="array" ref="W21">IFERROR(
INDEX($A$3:$G$220,
SMALL(
IF($D$3:$D$220="Sans Potence",ROW($A$3:$A$220)-ROW($A$3)+1),
ROW(A19)
),
CHOOSE(COLUMN(A19),1,2,3,4,5)
),
"")</f>
        <v>MATIFA</v>
      </c>
      <c r="X21" t="str" cm="1">
        <f t="array" ref="X21">IFERROR(
INDEX($A$3:$G$220,
SMALL(
IF($D$3:$D$220="Sans Potence",ROW($A$3:$A$220)-ROW($A$3)+1),
ROW(B19)
),
CHOOSE(COLUMN(B19),1,2,3,4,5)
),
"")</f>
        <v>Jeanine</v>
      </c>
      <c r="Y21" t="str" cm="1">
        <f t="array" ref="Y21">IFERROR(
INDEX($A$3:$G$220,
SMALL(
IF($D$3:$D$220="Sans Potence",ROW($A$3:$A$220)-ROW($A$3)+1),
ROW(C19)
),
CHOOSE(COLUMN(C19),1,2,3,4,5)
),
"")</f>
        <v>CH CORBIE ALBERT</v>
      </c>
      <c r="Z21" t="str" cm="1">
        <f t="array" ref="Z21">IFERROR(
INDEX($A$3:$G$220,
SMALL(
IF($D$3:$D$220="Sans Potence",ROW($A$3:$A$220)-ROW($A$3)+1),
ROW(D19)
),
CHOOSE(COLUMN(D19),1,2,3,4,5)
),
"")</f>
        <v>Sans Potence</v>
      </c>
      <c r="AA21" cm="1">
        <f t="array" ref="AA21">IFERROR(
INDEX($A$3:$G$220,
SMALL(
IF($D$3:$D$220="Sans Potence",ROW($A$3:$A$220)-ROW($A$3)+1),
ROW(E19)
),
CHOOSE(COLUMN(E19),1,2,3,4,5)
),
"")</f>
        <v>442</v>
      </c>
      <c r="AB21" s="2">
        <v>19</v>
      </c>
      <c r="AC21" s="2"/>
      <c r="AD21" t="str" cm="1">
        <f t="array" ref="AD21">IFERROR(
INDEX($A$3:$G$220,
SMALL(
IF($G$3:$G$220="Pro",ROW($A$3:$A$220)-ROW($A$3)+1),
ROW(A19)
),
CHOOSE(COLUMN(A19),1,2,3,7,5)
),
"")</f>
        <v>MARTIN</v>
      </c>
      <c r="AE21" t="str" cm="1">
        <f t="array" ref="AE21">IFERROR(
INDEX($A$3:$G$220,
SMALL(
IF($G$3:$G$220="Pro",ROW($A$3:$A$220)-ROW($A$3)+1),
ROW(B19)
),
CHOOSE(COLUMN(B19),1,2,3,7,5)
),
"")</f>
        <v>Felix</v>
      </c>
      <c r="AF21" t="str" cm="1">
        <f t="array" ref="AF21">IFERROR(
INDEX($A$3:$G$220,
SMALL(
IF($G$3:$G$220="Pro",ROW($A$3:$A$220)-ROW($A$3)+1),
ROW(C19)
),
CHOOSE(COLUMN(C19),1,2,3,7,5)
),
"")</f>
        <v>EHPAD Fouilloy</v>
      </c>
      <c r="AG21" t="str" cm="1">
        <f t="array" ref="AG21">IFERROR(
INDEX($A$3:$G$220,
SMALL(
IF($G$3:$G$220="Pro",ROW($A$3:$A$220)-ROW($A$3)+1),
ROW(D19)
),
CHOOSE(COLUMN(D19),1,2,3,7,5)
),
"")</f>
        <v>Pro</v>
      </c>
      <c r="AH21" cm="1">
        <f t="array" ref="AH21">IFERROR(
INDEX($A$3:$G$220,
SMALL(
IF($G$3:$G$220="Pro",ROW($A$3:$A$220)-ROW($A$3)+1),
ROW(E19)
),
CHOOSE(COLUMN(E19),1,2,3,7,5)
),
"")</f>
        <v>396</v>
      </c>
      <c r="AI21" s="2">
        <f>IF(AH21="", "", 1 + COUNTIF($AH$3:$AH$112,"&gt;"&amp;AH21))</f>
        <v>19</v>
      </c>
      <c r="AK21" t="str" cm="1">
        <f t="array" ref="AK21">IFERROR(
INDEX($A$3:$G$220,
SMALL(
IF($G$3:$G$220="Sportif",ROW($A$3:$A$220)-ROW($A$3)+1),
ROW(A19)
),
CHOOSE(COLUMN(A19),1,2,3,7,5)
),
"")</f>
        <v>HECQUET</v>
      </c>
      <c r="AL21" t="str" cm="1">
        <f t="array" ref="AL21">IFERROR(
INDEX($A$3:$G$220,
SMALL(
IF($G$3:$G$220="Sportif",ROW($A$3:$A$220)-ROW($A$3)+1),
ROW(B19)
),
CHOOSE(COLUMN(B19),1,2,3,7,5)
),
"")</f>
        <v>Vincent</v>
      </c>
      <c r="AM21" t="str" cm="1">
        <f t="array" ref="AM21">IFERROR(
INDEX($A$3:$G$220,
SMALL(
IF($G$3:$G$220="Sportif",ROW($A$3:$A$220)-ROW($A$3)+1),
ROW(C19)
),
CHOOSE(COLUMN(C19),1,2,3,7,5)
),
"")</f>
        <v>CH CORBIE ALBERT</v>
      </c>
      <c r="AN21" t="str" cm="1">
        <f t="array" ref="AN21">IFERROR(
INDEX($A$3:$G$220,
SMALL(
IF($G$3:$G$220="Sportif",ROW($A$3:$A$220)-ROW($A$3)+1),
ROW(D19)
),
CHOOSE(COLUMN(D19),1,2,3,7,5)
),
"")</f>
        <v>Sportif</v>
      </c>
      <c r="AO21" cm="1">
        <f t="array" ref="AO21">IFERROR(
INDEX($A$3:$G$220,
SMALL(
IF($G$3:$G$220="Sportif",ROW($A$3:$A$220)-ROW($A$3)+1),
ROW(E19)
),
CHOOSE(COLUMN(E19),1,2,3,7,5)
),
"")</f>
        <v>380</v>
      </c>
      <c r="AP21" s="2">
        <f>IF(AO21="", "", 1 + COUNTIF($AO$3:$AO$287,"&gt;"&amp;AO21))</f>
        <v>19</v>
      </c>
    </row>
    <row r="22" spans="1:42" x14ac:dyDescent="0.3">
      <c r="A22" t="s">
        <v>519</v>
      </c>
      <c r="B22" t="s">
        <v>96</v>
      </c>
      <c r="C22" s="2" t="s">
        <v>514</v>
      </c>
      <c r="D22" t="s">
        <v>37</v>
      </c>
      <c r="E22">
        <v>442</v>
      </c>
      <c r="F22" s="2">
        <f t="shared" si="0"/>
        <v>20</v>
      </c>
      <c r="G22" t="s">
        <v>23</v>
      </c>
      <c r="I22">
        <f t="shared" si="4"/>
        <v>20</v>
      </c>
      <c r="J22" t="str">
        <f t="shared" si="5"/>
        <v>MATIFA</v>
      </c>
      <c r="K22" t="str">
        <f t="shared" si="6"/>
        <v>Jeanine</v>
      </c>
      <c r="L22" t="str">
        <f t="shared" si="1"/>
        <v>CH CORBIE ALBERT</v>
      </c>
      <c r="M22">
        <f t="shared" si="2"/>
        <v>442</v>
      </c>
      <c r="O22" t="s">
        <v>316</v>
      </c>
      <c r="P22" t="s">
        <v>317</v>
      </c>
      <c r="Q22" s="2" t="s">
        <v>311</v>
      </c>
      <c r="R22" t="s">
        <v>222</v>
      </c>
      <c r="S22">
        <v>236</v>
      </c>
      <c r="T22" s="2">
        <v>20</v>
      </c>
      <c r="U22" t="s">
        <v>23</v>
      </c>
      <c r="W22" t="str" cm="1">
        <f t="array" ref="W22">IFERROR(
INDEX($A$3:$G$220,
SMALL(
IF($D$3:$D$220="Sans Potence",ROW($A$3:$A$220)-ROW($A$3)+1),
ROW(A20)
),
CHOOSE(COLUMN(A20),1,2,3,4,5)
),
"")</f>
        <v>BARNABE</v>
      </c>
      <c r="X22" t="str" cm="1">
        <f t="array" ref="X22">IFERROR(
INDEX($A$3:$G$220,
SMALL(
IF($D$3:$D$220="Sans Potence",ROW($A$3:$A$220)-ROW($A$3)+1),
ROW(B20)
),
CHOOSE(COLUMN(B20),1,2,3,4,5)
),
"")</f>
        <v>Nathan</v>
      </c>
      <c r="Y22" t="str" cm="1">
        <f t="array" ref="Y22">IFERROR(
INDEX($A$3:$G$220,
SMALL(
IF($D$3:$D$220="Sans Potence",ROW($A$3:$A$220)-ROW($A$3)+1),
ROW(C20)
),
CHOOSE(COLUMN(C20),1,2,3,4,5)
),
"")</f>
        <v>CDH80</v>
      </c>
      <c r="Z22" t="str" cm="1">
        <f t="array" ref="Z22">IFERROR(
INDEX($A$3:$G$220,
SMALL(
IF($D$3:$D$220="Sans Potence",ROW($A$3:$A$220)-ROW($A$3)+1),
ROW(D20)
),
CHOOSE(COLUMN(D20),1,2,3,4,5)
),
"")</f>
        <v>Sans Potence</v>
      </c>
      <c r="AA22" cm="1">
        <f t="array" ref="AA22">IFERROR(
INDEX($A$3:$G$220,
SMALL(
IF($D$3:$D$220="Sans Potence",ROW($A$3:$A$220)-ROW($A$3)+1),
ROW(E20)
),
CHOOSE(COLUMN(E20),1,2,3,4,5)
),
"")</f>
        <v>434</v>
      </c>
      <c r="AB22" s="2">
        <v>20</v>
      </c>
      <c r="AC22" s="2"/>
      <c r="AD22" t="str" cm="1">
        <f t="array" ref="AD22">IFERROR(
INDEX($A$3:$G$220,
SMALL(
IF($G$3:$G$220="Pro",ROW($A$3:$A$220)-ROW($A$3)+1),
ROW(A20)
),
CHOOSE(COLUMN(A20),1,2,3,7,5)
),
"")</f>
        <v>DUCHEMIN</v>
      </c>
      <c r="AE22" t="str" cm="1">
        <f t="array" ref="AE22">IFERROR(
INDEX($A$3:$G$220,
SMALL(
IF($G$3:$G$220="Pro",ROW($A$3:$A$220)-ROW($A$3)+1),
ROW(B20)
),
CHOOSE(COLUMN(B20),1,2,3,7,5)
),
"")</f>
        <v>Maël</v>
      </c>
      <c r="AF22" t="str" cm="1">
        <f t="array" ref="AF22">IFERROR(
INDEX($A$3:$G$220,
SMALL(
IF($G$3:$G$220="Pro",ROW($A$3:$A$220)-ROW($A$3)+1),
ROW(C20)
),
CHOOSE(COLUMN(C20),1,2,3,7,5)
),
"")</f>
        <v xml:space="preserve">Pôle Autonomie Leopold Bellan </v>
      </c>
      <c r="AG22" t="str" cm="1">
        <f t="array" ref="AG22">IFERROR(
INDEX($A$3:$G$220,
SMALL(
IF($G$3:$G$220="Pro",ROW($A$3:$A$220)-ROW($A$3)+1),
ROW(D20)
),
CHOOSE(COLUMN(D20),1,2,3,7,5)
),
"")</f>
        <v>Pro</v>
      </c>
      <c r="AH22" cm="1">
        <f t="array" ref="AH22">IFERROR(
INDEX($A$3:$G$220,
SMALL(
IF($G$3:$G$220="Pro",ROW($A$3:$A$220)-ROW($A$3)+1),
ROW(E20)
),
CHOOSE(COLUMN(E20),1,2,3,7,5)
),
"")</f>
        <v>391</v>
      </c>
      <c r="AI22" s="2">
        <f>IF(AH22="", "", 1 + COUNTIF($AH$3:$AH$112,"&gt;"&amp;AH22))</f>
        <v>20</v>
      </c>
      <c r="AK22" t="str" cm="1">
        <f t="array" ref="AK22">IFERROR(
INDEX($A$3:$G$220,
SMALL(
IF($G$3:$G$220="Sportif",ROW($A$3:$A$220)-ROW($A$3)+1),
ROW(A20)
),
CHOOSE(COLUMN(A20),1,2,3,7,5)
),
"")</f>
        <v>LARTISIEN</v>
      </c>
      <c r="AL22" t="str" cm="1">
        <f t="array" ref="AL22">IFERROR(
INDEX($A$3:$G$220,
SMALL(
IF($G$3:$G$220="Sportif",ROW($A$3:$A$220)-ROW($A$3)+1),
ROW(B20)
),
CHOOSE(COLUMN(B20),1,2,3,7,5)
),
"")</f>
        <v>Léa</v>
      </c>
      <c r="AM22" t="str" cm="1">
        <f t="array" ref="AM22">IFERROR(
INDEX($A$3:$G$220,
SMALL(
IF($G$3:$G$220="Sportif",ROW($A$3:$A$220)-ROW($A$3)+1),
ROW(C20)
),
CHOOSE(COLUMN(C20),1,2,3,7,5)
),
"")</f>
        <v>FAM / FDV HARBONNIERES</v>
      </c>
      <c r="AN22" t="str" cm="1">
        <f t="array" ref="AN22">IFERROR(
INDEX($A$3:$G$220,
SMALL(
IF($G$3:$G$220="Sportif",ROW($A$3:$A$220)-ROW($A$3)+1),
ROW(D20)
),
CHOOSE(COLUMN(D20),1,2,3,7,5)
),
"")</f>
        <v>Sportif</v>
      </c>
      <c r="AO22" cm="1">
        <f t="array" ref="AO22">IFERROR(
INDEX($A$3:$G$220,
SMALL(
IF($G$3:$G$220="Sportif",ROW($A$3:$A$220)-ROW($A$3)+1),
ROW(E20)
),
CHOOSE(COLUMN(E20),1,2,3,7,5)
),
"")</f>
        <v>378</v>
      </c>
      <c r="AP22" s="2">
        <f>IF(AO22="", "", 1 + COUNTIF($AO$3:$AO$287,"&gt;"&amp;AO22))</f>
        <v>20</v>
      </c>
    </row>
    <row r="23" spans="1:42" x14ac:dyDescent="0.3">
      <c r="A23" t="s">
        <v>520</v>
      </c>
      <c r="B23" t="s">
        <v>521</v>
      </c>
      <c r="C23" s="2" t="s">
        <v>514</v>
      </c>
      <c r="D23" t="s">
        <v>222</v>
      </c>
      <c r="E23">
        <v>435</v>
      </c>
      <c r="F23" s="2">
        <f t="shared" si="0"/>
        <v>21</v>
      </c>
      <c r="G23" t="s">
        <v>23</v>
      </c>
      <c r="I23">
        <f t="shared" si="4"/>
        <v>21</v>
      </c>
      <c r="J23" t="str">
        <f t="shared" si="5"/>
        <v>BORGNON</v>
      </c>
      <c r="K23" t="str">
        <f t="shared" si="6"/>
        <v>Régis</v>
      </c>
      <c r="L23" t="str">
        <f t="shared" si="1"/>
        <v>CH CORBIE ALBERT</v>
      </c>
      <c r="M23">
        <f t="shared" si="2"/>
        <v>435</v>
      </c>
      <c r="O23" t="s">
        <v>588</v>
      </c>
      <c r="P23" t="s">
        <v>589</v>
      </c>
      <c r="Q23" s="2" t="s">
        <v>514</v>
      </c>
      <c r="R23" t="s">
        <v>222</v>
      </c>
      <c r="S23">
        <v>236</v>
      </c>
      <c r="T23" s="2">
        <v>21</v>
      </c>
      <c r="U23" t="s">
        <v>23</v>
      </c>
      <c r="W23" t="str" cm="1">
        <f t="array" ref="W23">IFERROR(
INDEX($A$3:$G$220,
SMALL(
IF($D$3:$D$220="Sans Potence",ROW($A$3:$A$220)-ROW($A$3)+1),
ROW(A21)
),
CHOOSE(COLUMN(A21),1,2,3,4,5)
),
"")</f>
        <v>MINETTE</v>
      </c>
      <c r="X23" t="str" cm="1">
        <f t="array" ref="X23">IFERROR(
INDEX($A$3:$G$220,
SMALL(
IF($D$3:$D$220="Sans Potence",ROW($A$3:$A$220)-ROW($A$3)+1),
ROW(B21)
),
CHOOSE(COLUMN(B21),1,2,3,4,5)
),
"")</f>
        <v>Sylvie</v>
      </c>
      <c r="Y23" t="str" cm="1">
        <f t="array" ref="Y23">IFERROR(
INDEX($A$3:$G$220,
SMALL(
IF($D$3:$D$220="Sans Potence",ROW($A$3:$A$220)-ROW($A$3)+1),
ROW(C21)
),
CHOOSE(COLUMN(C21),1,2,3,4,5)
),
"")</f>
        <v>CH CORBIE ALBERT</v>
      </c>
      <c r="Z23" t="str" cm="1">
        <f t="array" ref="Z23">IFERROR(
INDEX($A$3:$G$220,
SMALL(
IF($D$3:$D$220="Sans Potence",ROW($A$3:$A$220)-ROW($A$3)+1),
ROW(D21)
),
CHOOSE(COLUMN(D21),1,2,3,4,5)
),
"")</f>
        <v>Sans Potence</v>
      </c>
      <c r="AA23" cm="1">
        <f t="array" ref="AA23">IFERROR(
INDEX($A$3:$G$220,
SMALL(
IF($D$3:$D$220="Sans Potence",ROW($A$3:$A$220)-ROW($A$3)+1),
ROW(E21)
),
CHOOSE(COLUMN(E21),1,2,3,4,5)
),
"")</f>
        <v>424</v>
      </c>
      <c r="AB23" s="2">
        <v>21</v>
      </c>
      <c r="AC23" s="2"/>
      <c r="AD23" t="str" cm="1">
        <f t="array" ref="AD23">IFERROR(
INDEX($A$3:$G$220,
SMALL(
IF($G$3:$G$220="Pro",ROW($A$3:$A$220)-ROW($A$3)+1),
ROW(A21)
),
CHOOSE(COLUMN(A21),1,2,3,7,5)
),
"")</f>
        <v>DANNEAU</v>
      </c>
      <c r="AE23" t="str" cm="1">
        <f t="array" ref="AE23">IFERROR(
INDEX($A$3:$G$220,
SMALL(
IF($G$3:$G$220="Pro",ROW($A$3:$A$220)-ROW($A$3)+1),
ROW(B21)
),
CHOOSE(COLUMN(B21),1,2,3,7,5)
),
"")</f>
        <v>Julia</v>
      </c>
      <c r="AF23" t="str" cm="1">
        <f t="array" ref="AF23">IFERROR(
INDEX($A$3:$G$220,
SMALL(
IF($G$3:$G$220="Pro",ROW($A$3:$A$220)-ROW($A$3)+1),
ROW(C21)
),
CHOOSE(COLUMN(C21),1,2,3,7,5)
),
"")</f>
        <v>FAM / FDV HARBONNIERES</v>
      </c>
      <c r="AG23" t="str" cm="1">
        <f t="array" ref="AG23">IFERROR(
INDEX($A$3:$G$220,
SMALL(
IF($G$3:$G$220="Pro",ROW($A$3:$A$220)-ROW($A$3)+1),
ROW(D21)
),
CHOOSE(COLUMN(D21),1,2,3,7,5)
),
"")</f>
        <v>Pro</v>
      </c>
      <c r="AH23" cm="1">
        <f t="array" ref="AH23">IFERROR(
INDEX($A$3:$G$220,
SMALL(
IF($G$3:$G$220="Pro",ROW($A$3:$A$220)-ROW($A$3)+1),
ROW(E21)
),
CHOOSE(COLUMN(E21),1,2,3,7,5)
),
"")</f>
        <v>388</v>
      </c>
      <c r="AI23" s="2">
        <f>IF(AH23="", "", 1 + COUNTIF($AH$3:$AH$112,"&gt;"&amp;AH23))</f>
        <v>21</v>
      </c>
      <c r="AK23" t="str" cm="1">
        <f t="array" ref="AK23">IFERROR(
INDEX($A$3:$G$220,
SMALL(
IF($G$3:$G$220="Sportif",ROW($A$3:$A$220)-ROW($A$3)+1),
ROW(A21)
),
CHOOSE(COLUMN(A21),1,2,3,7,5)
),
"")</f>
        <v>MARTIN</v>
      </c>
      <c r="AL23" t="str" cm="1">
        <f t="array" ref="AL23">IFERROR(
INDEX($A$3:$G$220,
SMALL(
IF($G$3:$G$220="Sportif",ROW($A$3:$A$220)-ROW($A$3)+1),
ROW(B21)
),
CHOOSE(COLUMN(B21),1,2,3,7,5)
),
"")</f>
        <v>Robert</v>
      </c>
      <c r="AM23" t="str" cm="1">
        <f t="array" ref="AM23">IFERROR(
INDEX($A$3:$G$220,
SMALL(
IF($G$3:$G$220="Sportif",ROW($A$3:$A$220)-ROW($A$3)+1),
ROW(C21)
),
CHOOSE(COLUMN(C21),1,2,3,7,5)
),
"")</f>
        <v>CH CORBIE ALBERT</v>
      </c>
      <c r="AN23" t="str" cm="1">
        <f t="array" ref="AN23">IFERROR(
INDEX($A$3:$G$220,
SMALL(
IF($G$3:$G$220="Sportif",ROW($A$3:$A$220)-ROW($A$3)+1),
ROW(D21)
),
CHOOSE(COLUMN(D21),1,2,3,7,5)
),
"")</f>
        <v>Sportif</v>
      </c>
      <c r="AO23" cm="1">
        <f t="array" ref="AO23">IFERROR(
INDEX($A$3:$G$220,
SMALL(
IF($G$3:$G$220="Sportif",ROW($A$3:$A$220)-ROW($A$3)+1),
ROW(E21)
),
CHOOSE(COLUMN(E21),1,2,3,7,5)
),
"")</f>
        <v>375</v>
      </c>
      <c r="AP23" s="2">
        <f>IF(AO23="", "", 1 + COUNTIF($AO$3:$AO$287,"&gt;"&amp;AO23))</f>
        <v>21</v>
      </c>
    </row>
    <row r="24" spans="1:42" x14ac:dyDescent="0.3">
      <c r="A24" t="s">
        <v>162</v>
      </c>
      <c r="B24" t="s">
        <v>163</v>
      </c>
      <c r="C24" s="2" t="s">
        <v>148</v>
      </c>
      <c r="D24" t="s">
        <v>37</v>
      </c>
      <c r="E24">
        <v>434</v>
      </c>
      <c r="F24" s="2">
        <f t="shared" si="0"/>
        <v>22</v>
      </c>
      <c r="G24" t="s">
        <v>16</v>
      </c>
      <c r="I24">
        <f t="shared" si="4"/>
        <v>22</v>
      </c>
      <c r="J24" t="str">
        <f t="shared" si="5"/>
        <v>BARNABE</v>
      </c>
      <c r="K24" t="str">
        <f t="shared" si="6"/>
        <v>Nathan</v>
      </c>
      <c r="L24" t="str">
        <f t="shared" si="1"/>
        <v>CDH80</v>
      </c>
      <c r="M24">
        <f t="shared" si="2"/>
        <v>434</v>
      </c>
      <c r="O24" t="s">
        <v>130</v>
      </c>
      <c r="P24" t="s">
        <v>131</v>
      </c>
      <c r="Q24" s="2" t="s">
        <v>221</v>
      </c>
      <c r="R24" t="s">
        <v>222</v>
      </c>
      <c r="S24">
        <v>185</v>
      </c>
      <c r="T24" s="2">
        <v>22</v>
      </c>
      <c r="U24" t="s">
        <v>23</v>
      </c>
      <c r="W24" t="str" cm="1">
        <f t="array" ref="W24">IFERROR(
INDEX($A$3:$G$220,
SMALL(
IF($D$3:$D$220="Sans Potence",ROW($A$3:$A$220)-ROW($A$3)+1),
ROW(A22)
),
CHOOSE(COLUMN(A22),1,2,3,4,5)
),
"")</f>
        <v>ARANJO</v>
      </c>
      <c r="X24" t="str" cm="1">
        <f t="array" ref="X24">IFERROR(
INDEX($A$3:$G$220,
SMALL(
IF($D$3:$D$220="Sans Potence",ROW($A$3:$A$220)-ROW($A$3)+1),
ROW(B22)
),
CHOOSE(COLUMN(B22),1,2,3,4,5)
),
"")</f>
        <v>Corentin</v>
      </c>
      <c r="Y24" t="str" cm="1">
        <f t="array" ref="Y24">IFERROR(
INDEX($A$3:$G$220,
SMALL(
IF($D$3:$D$220="Sans Potence",ROW($A$3:$A$220)-ROW($A$3)+1),
ROW(C22)
),
CHOOSE(COLUMN(C22),1,2,3,4,5)
),
"")</f>
        <v>FAM / FDV HARBONNIERES</v>
      </c>
      <c r="Z24" t="str" cm="1">
        <f t="array" ref="Z24">IFERROR(
INDEX($A$3:$G$220,
SMALL(
IF($D$3:$D$220="Sans Potence",ROW($A$3:$A$220)-ROW($A$3)+1),
ROW(D22)
),
CHOOSE(COLUMN(D22),1,2,3,4,5)
),
"")</f>
        <v>Sans Potence</v>
      </c>
      <c r="AA24" cm="1">
        <f t="array" ref="AA24">IFERROR(
INDEX($A$3:$G$220,
SMALL(
IF($D$3:$D$220="Sans Potence",ROW($A$3:$A$220)-ROW($A$3)+1),
ROW(E22)
),
CHOOSE(COLUMN(E22),1,2,3,4,5)
),
"")</f>
        <v>422</v>
      </c>
      <c r="AB24" s="2">
        <v>22</v>
      </c>
      <c r="AC24" s="2"/>
      <c r="AD24" t="str" cm="1">
        <f t="array" ref="AD24">IFERROR(
INDEX($A$3:$G$220,
SMALL(
IF($G$3:$G$220="Pro",ROW($A$3:$A$220)-ROW($A$3)+1),
ROW(A22)
),
CHOOSE(COLUMN(A22),1,2,3,7,5)
),
"")</f>
        <v>MARREL</v>
      </c>
      <c r="AE24" t="str" cm="1">
        <f t="array" ref="AE24">IFERROR(
INDEX($A$3:$G$220,
SMALL(
IF($G$3:$G$220="Pro",ROW($A$3:$A$220)-ROW($A$3)+1),
ROW(B22)
),
CHOOSE(COLUMN(B22),1,2,3,7,5)
),
"")</f>
        <v>Clément</v>
      </c>
      <c r="AF24" t="str" cm="1">
        <f t="array" ref="AF24">IFERROR(
INDEX($A$3:$G$220,
SMALL(
IF($G$3:$G$220="Pro",ROW($A$3:$A$220)-ROW($A$3)+1),
ROW(C22)
),
CHOOSE(COLUMN(C22),1,2,3,7,5)
),
"")</f>
        <v>CDSA80</v>
      </c>
      <c r="AG24" t="str" cm="1">
        <f t="array" ref="AG24">IFERROR(
INDEX($A$3:$G$220,
SMALL(
IF($G$3:$G$220="Pro",ROW($A$3:$A$220)-ROW($A$3)+1),
ROW(D22)
),
CHOOSE(COLUMN(D22),1,2,3,7,5)
),
"")</f>
        <v>Pro</v>
      </c>
      <c r="AH24" cm="1">
        <f t="array" ref="AH24">IFERROR(
INDEX($A$3:$G$220,
SMALL(
IF($G$3:$G$220="Pro",ROW($A$3:$A$220)-ROW($A$3)+1),
ROW(E22)
),
CHOOSE(COLUMN(E22),1,2,3,7,5)
),
"")</f>
        <v>386</v>
      </c>
      <c r="AI24" s="2">
        <f>IF(AH24="", "", 1 + COUNTIF($AH$3:$AH$112,"&gt;"&amp;AH24))</f>
        <v>22</v>
      </c>
      <c r="AK24" t="str" cm="1">
        <f t="array" ref="AK24">IFERROR(
INDEX($A$3:$G$220,
SMALL(
IF($G$3:$G$220="Sportif",ROW($A$3:$A$220)-ROW($A$3)+1),
ROW(A22)
),
CHOOSE(COLUMN(A22),1,2,3,7,5)
),
"")</f>
        <v>VERDEZ</v>
      </c>
      <c r="AL24" t="str" cm="1">
        <f t="array" ref="AL24">IFERROR(
INDEX($A$3:$G$220,
SMALL(
IF($G$3:$G$220="Sportif",ROW($A$3:$A$220)-ROW($A$3)+1),
ROW(B22)
),
CHOOSE(COLUMN(B22),1,2,3,7,5)
),
"")</f>
        <v>Patrick</v>
      </c>
      <c r="AM24" t="str" cm="1">
        <f t="array" ref="AM24">IFERROR(
INDEX($A$3:$G$220,
SMALL(
IF($G$3:$G$220="Sportif",ROW($A$3:$A$220)-ROW($A$3)+1),
ROW(C22)
),
CHOOSE(COLUMN(C22),1,2,3,7,5)
),
"")</f>
        <v>CH CORBIE ALBERT</v>
      </c>
      <c r="AN24" t="str" cm="1">
        <f t="array" ref="AN24">IFERROR(
INDEX($A$3:$G$220,
SMALL(
IF($G$3:$G$220="Sportif",ROW($A$3:$A$220)-ROW($A$3)+1),
ROW(D22)
),
CHOOSE(COLUMN(D22),1,2,3,7,5)
),
"")</f>
        <v>Sportif</v>
      </c>
      <c r="AO24" cm="1">
        <f t="array" ref="AO24">IFERROR(
INDEX($A$3:$G$220,
SMALL(
IF($G$3:$G$220="Sportif",ROW($A$3:$A$220)-ROW($A$3)+1),
ROW(E22)
),
CHOOSE(COLUMN(E22),1,2,3,7,5)
),
"")</f>
        <v>370</v>
      </c>
      <c r="AP24" s="2">
        <f>IF(AO24="", "", 1 + COUNTIF($AO$3:$AO$287,"&gt;"&amp;AO24))</f>
        <v>22</v>
      </c>
    </row>
    <row r="25" spans="1:42" x14ac:dyDescent="0.3">
      <c r="A25" t="s">
        <v>277</v>
      </c>
      <c r="B25" t="s">
        <v>278</v>
      </c>
      <c r="C25" s="2" t="s">
        <v>279</v>
      </c>
      <c r="D25" t="s">
        <v>222</v>
      </c>
      <c r="E25">
        <v>430</v>
      </c>
      <c r="F25" s="2">
        <f t="shared" si="0"/>
        <v>23</v>
      </c>
      <c r="G25" t="s">
        <v>23</v>
      </c>
      <c r="I25" s="2">
        <f t="shared" ref="I25:I43" si="7">I24+1</f>
        <v>23</v>
      </c>
      <c r="J25" s="2" t="str">
        <f t="shared" ref="J25:J43" si="8">IFERROR(A25, "")</f>
        <v>ADELAIDE</v>
      </c>
      <c r="K25" s="2" t="str">
        <f t="shared" ref="K25:K43" si="9">IFERROR(B25, "")</f>
        <v>Estelle</v>
      </c>
      <c r="L25" s="2" t="str">
        <f t="shared" ref="L25:L43" si="10">IFERROR(C25, "")</f>
        <v>EAM APAJH Bailleul sur Thérain</v>
      </c>
      <c r="M25">
        <f t="shared" si="2"/>
        <v>430</v>
      </c>
      <c r="O25" t="s">
        <v>613</v>
      </c>
      <c r="P25" t="s">
        <v>614</v>
      </c>
      <c r="Q25" s="2" t="s">
        <v>514</v>
      </c>
      <c r="R25" t="s">
        <v>222</v>
      </c>
      <c r="S25">
        <v>179</v>
      </c>
      <c r="T25" s="2">
        <v>23</v>
      </c>
      <c r="U25" t="s">
        <v>23</v>
      </c>
      <c r="W25" t="str" cm="1">
        <f t="array" ref="W25">IFERROR(
INDEX($A$3:$G$220,
SMALL(
IF($D$3:$D$220="Sans Potence",ROW($A$3:$A$220)-ROW($A$3)+1),
ROW(A23)
),
CHOOSE(COLUMN(A23),1,2,3,4,5)
),
"")</f>
        <v>CARDON</v>
      </c>
      <c r="X25" t="str" cm="1">
        <f t="array" ref="X25">IFERROR(
INDEX($A$3:$G$220,
SMALL(
IF($D$3:$D$220="Sans Potence",ROW($A$3:$A$220)-ROW($A$3)+1),
ROW(B23)
),
CHOOSE(COLUMN(B23),1,2,3,4,5)
),
"")</f>
        <v>Henry</v>
      </c>
      <c r="Y25" t="str" cm="1">
        <f t="array" ref="Y25">IFERROR(
INDEX($A$3:$G$220,
SMALL(
IF($D$3:$D$220="Sans Potence",ROW($A$3:$A$220)-ROW($A$3)+1),
ROW(C23)
),
CHOOSE(COLUMN(C23),1,2,3,4,5)
),
"")</f>
        <v>MAS Villa SAMAHRA</v>
      </c>
      <c r="Z25" t="str" cm="1">
        <f t="array" ref="Z25">IFERROR(
INDEX($A$3:$G$220,
SMALL(
IF($D$3:$D$220="Sans Potence",ROW($A$3:$A$220)-ROW($A$3)+1),
ROW(D23)
),
CHOOSE(COLUMN(D23),1,2,3,4,5)
),
"")</f>
        <v>Sans Potence</v>
      </c>
      <c r="AA25" cm="1">
        <f t="array" ref="AA25">IFERROR(
INDEX($A$3:$G$220,
SMALL(
IF($D$3:$D$220="Sans Potence",ROW($A$3:$A$220)-ROW($A$3)+1),
ROW(E23)
),
CHOOSE(COLUMN(E23),1,2,3,4,5)
),
"")</f>
        <v>416</v>
      </c>
      <c r="AB25" s="2">
        <v>23</v>
      </c>
      <c r="AC25" s="2"/>
      <c r="AD25" t="str" cm="1">
        <f t="array" ref="AD25">IFERROR(
INDEX($A$3:$G$220,
SMALL(
IF($G$3:$G$220="Pro",ROW($A$3:$A$220)-ROW($A$3)+1),
ROW(A23)
),
CHOOSE(COLUMN(A23),1,2,3,7,5)
),
"")</f>
        <v>VERBECQ</v>
      </c>
      <c r="AE25" t="str" cm="1">
        <f t="array" ref="AE25">IFERROR(
INDEX($A$3:$G$220,
SMALL(
IF($G$3:$G$220="Pro",ROW($A$3:$A$220)-ROW($A$3)+1),
ROW(B23)
),
CHOOSE(COLUMN(B23),1,2,3,7,5)
),
"")</f>
        <v>Bertrand</v>
      </c>
      <c r="AF25" t="str" cm="1">
        <f t="array" ref="AF25">IFERROR(
INDEX($A$3:$G$220,
SMALL(
IF($G$3:$G$220="Pro",ROW($A$3:$A$220)-ROW($A$3)+1),
ROW(C23)
),
CHOOSE(COLUMN(C23),1,2,3,7,5)
),
"")</f>
        <v>EHPAD Fouilloy</v>
      </c>
      <c r="AG25" t="str" cm="1">
        <f t="array" ref="AG25">IFERROR(
INDEX($A$3:$G$220,
SMALL(
IF($G$3:$G$220="Pro",ROW($A$3:$A$220)-ROW($A$3)+1),
ROW(D23)
),
CHOOSE(COLUMN(D23),1,2,3,7,5)
),
"")</f>
        <v>Pro</v>
      </c>
      <c r="AH25" cm="1">
        <f t="array" ref="AH25">IFERROR(
INDEX($A$3:$G$220,
SMALL(
IF($G$3:$G$220="Pro",ROW($A$3:$A$220)-ROW($A$3)+1),
ROW(E23)
),
CHOOSE(COLUMN(E23),1,2,3,7,5)
),
"")</f>
        <v>384</v>
      </c>
      <c r="AI25" s="2">
        <f>IF(AH25="", "", 1 + COUNTIF($AH$3:$AH$112,"&gt;"&amp;AH25))</f>
        <v>23</v>
      </c>
      <c r="AK25" t="str" cm="1">
        <f t="array" ref="AK25">IFERROR(
INDEX($A$3:$G$220,
SMALL(
IF($G$3:$G$220="Sportif",ROW($A$3:$A$220)-ROW($A$3)+1),
ROW(A23)
),
CHOOSE(COLUMN(A23),1,2,3,7,5)
),
"")</f>
        <v>PETIT</v>
      </c>
      <c r="AL25" t="str" cm="1">
        <f t="array" ref="AL25">IFERROR(
INDEX($A$3:$G$220,
SMALL(
IF($G$3:$G$220="Sportif",ROW($A$3:$A$220)-ROW($A$3)+1),
ROW(B23)
),
CHOOSE(COLUMN(B23),1,2,3,7,5)
),
"")</f>
        <v>Jean Louis</v>
      </c>
      <c r="AM25" t="str" cm="1">
        <f t="array" ref="AM25">IFERROR(
INDEX($A$3:$G$220,
SMALL(
IF($G$3:$G$220="Sportif",ROW($A$3:$A$220)-ROW($A$3)+1),
ROW(C23)
),
CHOOSE(COLUMN(C23),1,2,3,7,5)
),
"")</f>
        <v>CH CORBIE ALBERT</v>
      </c>
      <c r="AN25" t="str" cm="1">
        <f t="array" ref="AN25">IFERROR(
INDEX($A$3:$G$220,
SMALL(
IF($G$3:$G$220="Sportif",ROW($A$3:$A$220)-ROW($A$3)+1),
ROW(D23)
),
CHOOSE(COLUMN(D23),1,2,3,7,5)
),
"")</f>
        <v>Sportif</v>
      </c>
      <c r="AO25" cm="1">
        <f t="array" ref="AO25">IFERROR(
INDEX($A$3:$G$220,
SMALL(
IF($G$3:$G$220="Sportif",ROW($A$3:$A$220)-ROW($A$3)+1),
ROW(E23)
),
CHOOSE(COLUMN(E23),1,2,3,7,5)
),
"")</f>
        <v>365</v>
      </c>
      <c r="AP25" s="2">
        <f>IF(AO25="", "", 1 + COUNTIF($AO$3:$AO$287,"&gt;"&amp;AO25))</f>
        <v>23</v>
      </c>
    </row>
    <row r="26" spans="1:42" x14ac:dyDescent="0.3">
      <c r="A26" t="s">
        <v>250</v>
      </c>
      <c r="B26" t="s">
        <v>251</v>
      </c>
      <c r="C26" s="2" t="s">
        <v>238</v>
      </c>
      <c r="D26" t="s">
        <v>222</v>
      </c>
      <c r="E26">
        <v>428</v>
      </c>
      <c r="F26" s="2">
        <f t="shared" si="0"/>
        <v>24</v>
      </c>
      <c r="G26" t="s">
        <v>23</v>
      </c>
      <c r="I26" s="2">
        <f t="shared" si="7"/>
        <v>24</v>
      </c>
      <c r="J26" s="2" t="str">
        <f t="shared" si="8"/>
        <v>DITTARO</v>
      </c>
      <c r="K26" s="2" t="str">
        <f t="shared" si="9"/>
        <v>Louna</v>
      </c>
      <c r="L26" s="2" t="str">
        <f t="shared" si="10"/>
        <v xml:space="preserve">Pôle Autonomie Leopold Bellan </v>
      </c>
      <c r="M26">
        <f t="shared" si="2"/>
        <v>428</v>
      </c>
      <c r="O26" t="s">
        <v>319</v>
      </c>
      <c r="P26" t="s">
        <v>320</v>
      </c>
      <c r="Q26" s="2" t="s">
        <v>311</v>
      </c>
      <c r="R26" t="s">
        <v>222</v>
      </c>
      <c r="S26">
        <v>160</v>
      </c>
      <c r="T26" s="2">
        <v>24</v>
      </c>
      <c r="U26" t="s">
        <v>23</v>
      </c>
      <c r="W26" t="str" cm="1">
        <f t="array" ref="W26">IFERROR(
INDEX($A$3:$G$220,
SMALL(
IF($D$3:$D$220="Sans Potence",ROW($A$3:$A$220)-ROW($A$3)+1),
ROW(A24)
),
CHOOSE(COLUMN(A24),1,2,3,4,5)
),
"")</f>
        <v>COCAGNE</v>
      </c>
      <c r="X26" t="str" cm="1">
        <f t="array" ref="X26">IFERROR(
INDEX($A$3:$G$220,
SMALL(
IF($D$3:$D$220="Sans Potence",ROW($A$3:$A$220)-ROW($A$3)+1),
ROW(B24)
),
CHOOSE(COLUMN(B24),1,2,3,4,5)
),
"")</f>
        <v>Dorine</v>
      </c>
      <c r="Y26" t="str" cm="1">
        <f t="array" ref="Y26">IFERROR(
INDEX($A$3:$G$220,
SMALL(
IF($D$3:$D$220="Sans Potence",ROW($A$3:$A$220)-ROW($A$3)+1),
ROW(C24)
),
CHOOSE(COLUMN(C24),1,2,3,4,5)
),
"")</f>
        <v>Gazette Sports Amiens</v>
      </c>
      <c r="Z26" t="str" cm="1">
        <f t="array" ref="Z26">IFERROR(
INDEX($A$3:$G$220,
SMALL(
IF($D$3:$D$220="Sans Potence",ROW($A$3:$A$220)-ROW($A$3)+1),
ROW(D24)
),
CHOOSE(COLUMN(D24),1,2,3,4,5)
),
"")</f>
        <v>Sans Potence</v>
      </c>
      <c r="AA26" cm="1">
        <f t="array" ref="AA26">IFERROR(
INDEX($A$3:$G$220,
SMALL(
IF($D$3:$D$220="Sans Potence",ROW($A$3:$A$220)-ROW($A$3)+1),
ROW(E24)
),
CHOOSE(COLUMN(E24),1,2,3,4,5)
),
"")</f>
        <v>409</v>
      </c>
      <c r="AB26" s="2">
        <v>24</v>
      </c>
      <c r="AC26" s="2"/>
      <c r="AD26" t="str" cm="1">
        <f t="array" ref="AD26">IFERROR(
INDEX($A$3:$G$220,
SMALL(
IF($G$3:$G$220="Pro",ROW($A$3:$A$220)-ROW($A$3)+1),
ROW(A24)
),
CHOOSE(COLUMN(A24),1,2,3,7,5)
),
"")</f>
        <v>ROZE</v>
      </c>
      <c r="AE26" t="str" cm="1">
        <f t="array" ref="AE26">IFERROR(
INDEX($A$3:$G$220,
SMALL(
IF($G$3:$G$220="Pro",ROW($A$3:$A$220)-ROW($A$3)+1),
ROW(B24)
),
CHOOSE(COLUMN(B24),1,2,3,7,5)
),
"")</f>
        <v>Kerian</v>
      </c>
      <c r="AF26" t="str" cm="1">
        <f t="array" ref="AF26">IFERROR(
INDEX($A$3:$G$220,
SMALL(
IF($G$3:$G$220="Pro",ROW($A$3:$A$220)-ROW($A$3)+1),
ROW(C24)
),
CHOOSE(COLUMN(C24),1,2,3,7,5)
),
"")</f>
        <v>USEP80</v>
      </c>
      <c r="AG26" t="str" cm="1">
        <f t="array" ref="AG26">IFERROR(
INDEX($A$3:$G$220,
SMALL(
IF($G$3:$G$220="Pro",ROW($A$3:$A$220)-ROW($A$3)+1),
ROW(D24)
),
CHOOSE(COLUMN(D24),1,2,3,7,5)
),
"")</f>
        <v>Pro</v>
      </c>
      <c r="AH26" cm="1">
        <f t="array" ref="AH26">IFERROR(
INDEX($A$3:$G$220,
SMALL(
IF($G$3:$G$220="Pro",ROW($A$3:$A$220)-ROW($A$3)+1),
ROW(E24)
),
CHOOSE(COLUMN(E24),1,2,3,7,5)
),
"")</f>
        <v>384</v>
      </c>
      <c r="AI26" s="2">
        <f>IF(AH26="", "", 1 + COUNTIF($AH$3:$AH$112,"&gt;"&amp;AH26))</f>
        <v>23</v>
      </c>
      <c r="AK26" t="str" cm="1">
        <f t="array" ref="AK26">IFERROR(
INDEX($A$3:$G$220,
SMALL(
IF($G$3:$G$220="Sportif",ROW($A$3:$A$220)-ROW($A$3)+1),
ROW(A24)
),
CHOOSE(COLUMN(A24),1,2,3,7,5)
),
"")</f>
        <v>PORTIER</v>
      </c>
      <c r="AL26" t="str" cm="1">
        <f t="array" ref="AL26">IFERROR(
INDEX($A$3:$G$220,
SMALL(
IF($G$3:$G$220="Sportif",ROW($A$3:$A$220)-ROW($A$3)+1),
ROW(B24)
),
CHOOSE(COLUMN(B24),1,2,3,7,5)
),
"")</f>
        <v>Jean-Pierre</v>
      </c>
      <c r="AM26" t="str" cm="1">
        <f t="array" ref="AM26">IFERROR(
INDEX($A$3:$G$220,
SMALL(
IF($G$3:$G$220="Sportif",ROW($A$3:$A$220)-ROW($A$3)+1),
ROW(C24)
),
CHOOSE(COLUMN(C24),1,2,3,7,5)
),
"")</f>
        <v>EHPAD Fouilloy</v>
      </c>
      <c r="AN26" t="str" cm="1">
        <f t="array" ref="AN26">IFERROR(
INDEX($A$3:$G$220,
SMALL(
IF($G$3:$G$220="Sportif",ROW($A$3:$A$220)-ROW($A$3)+1),
ROW(D24)
),
CHOOSE(COLUMN(D24),1,2,3,7,5)
),
"")</f>
        <v>Sportif</v>
      </c>
      <c r="AO26" cm="1">
        <f t="array" ref="AO26">IFERROR(
INDEX($A$3:$G$220,
SMALL(
IF($G$3:$G$220="Sportif",ROW($A$3:$A$220)-ROW($A$3)+1),
ROW(E24)
),
CHOOSE(COLUMN(E24),1,2,3,7,5)
),
"")</f>
        <v>364</v>
      </c>
      <c r="AP26" s="2">
        <f>IF(AO26="", "", 1 + COUNTIF($AO$3:$AO$287,"&gt;"&amp;AO26))</f>
        <v>24</v>
      </c>
    </row>
    <row r="27" spans="1:42" x14ac:dyDescent="0.3">
      <c r="A27" t="s">
        <v>522</v>
      </c>
      <c r="B27" t="s">
        <v>100</v>
      </c>
      <c r="C27" s="2" t="s">
        <v>514</v>
      </c>
      <c r="D27" t="s">
        <v>37</v>
      </c>
      <c r="E27">
        <v>424</v>
      </c>
      <c r="F27" s="2">
        <f t="shared" si="0"/>
        <v>25</v>
      </c>
      <c r="G27" t="s">
        <v>23</v>
      </c>
      <c r="I27" s="2">
        <f t="shared" si="7"/>
        <v>25</v>
      </c>
      <c r="J27" s="2" t="str">
        <f t="shared" si="8"/>
        <v>MINETTE</v>
      </c>
      <c r="K27" s="2" t="str">
        <f t="shared" si="9"/>
        <v>Sylvie</v>
      </c>
      <c r="L27" s="2" t="str">
        <f t="shared" si="10"/>
        <v>CH CORBIE ALBERT</v>
      </c>
      <c r="M27">
        <f t="shared" si="2"/>
        <v>424</v>
      </c>
      <c r="O27" t="s">
        <v>318</v>
      </c>
      <c r="P27" t="s">
        <v>247</v>
      </c>
      <c r="Q27" s="2" t="s">
        <v>311</v>
      </c>
      <c r="R27" t="s">
        <v>222</v>
      </c>
      <c r="S27">
        <v>147</v>
      </c>
      <c r="T27" s="2">
        <v>25</v>
      </c>
      <c r="U27" t="s">
        <v>23</v>
      </c>
      <c r="W27" t="str" cm="1">
        <f t="array" ref="W27">IFERROR(
INDEX($A$3:$G$220,
SMALL(
IF($D$3:$D$220="Sans Potence",ROW($A$3:$A$220)-ROW($A$3)+1),
ROW(A25)
),
CHOOSE(COLUMN(A25),1,2,3,4,5)
),
"")</f>
        <v>POYET</v>
      </c>
      <c r="X27" t="str" cm="1">
        <f t="array" ref="X27">IFERROR(
INDEX($A$3:$G$220,
SMALL(
IF($D$3:$D$220="Sans Potence",ROW($A$3:$A$220)-ROW($A$3)+1),
ROW(B25)
),
CHOOSE(COLUMN(B25),1,2,3,4,5)
),
"")</f>
        <v>Aude</v>
      </c>
      <c r="Y27" t="str" cm="1">
        <f t="array" ref="Y27">IFERROR(
INDEX($A$3:$G$220,
SMALL(
IF($D$3:$D$220="Sans Potence",ROW($A$3:$A$220)-ROW($A$3)+1),
ROW(C25)
),
CHOOSE(COLUMN(C25),1,2,3,4,5)
),
"")</f>
        <v>MAS Villa SAMAHRA</v>
      </c>
      <c r="Z27" t="str" cm="1">
        <f t="array" ref="Z27">IFERROR(
INDEX($A$3:$G$220,
SMALL(
IF($D$3:$D$220="Sans Potence",ROW($A$3:$A$220)-ROW($A$3)+1),
ROW(D25)
),
CHOOSE(COLUMN(D25),1,2,3,4,5)
),
"")</f>
        <v>Sans Potence</v>
      </c>
      <c r="AA27" cm="1">
        <f t="array" ref="AA27">IFERROR(
INDEX($A$3:$G$220,
SMALL(
IF($D$3:$D$220="Sans Potence",ROW($A$3:$A$220)-ROW($A$3)+1),
ROW(E25)
),
CHOOSE(COLUMN(E25),1,2,3,4,5)
),
"")</f>
        <v>402</v>
      </c>
      <c r="AB27" s="2">
        <v>25</v>
      </c>
      <c r="AC27" s="2"/>
      <c r="AD27" t="str" cm="1">
        <f t="array" ref="AD27">IFERROR(
INDEX($A$3:$G$220,
SMALL(
IF($G$3:$G$220="Pro",ROW($A$3:$A$220)-ROW($A$3)+1),
ROW(A25)
),
CHOOSE(COLUMN(A25),1,2,3,7,5)
),
"")</f>
        <v>PRESTIFILIPPO</v>
      </c>
      <c r="AE27" t="str" cm="1">
        <f t="array" ref="AE27">IFERROR(
INDEX($A$3:$G$220,
SMALL(
IF($G$3:$G$220="Pro",ROW($A$3:$A$220)-ROW($A$3)+1),
ROW(B25)
),
CHOOSE(COLUMN(B25),1,2,3,7,5)
),
"")</f>
        <v>Nicolas</v>
      </c>
      <c r="AF27" t="str" cm="1">
        <f t="array" ref="AF27">IFERROR(
INDEX($A$3:$G$220,
SMALL(
IF($G$3:$G$220="Pro",ROW($A$3:$A$220)-ROW($A$3)+1),
ROW(C25)
),
CHOOSE(COLUMN(C25),1,2,3,7,5)
),
"")</f>
        <v>CH CORBIE ALBERT</v>
      </c>
      <c r="AG27" t="str" cm="1">
        <f t="array" ref="AG27">IFERROR(
INDEX($A$3:$G$220,
SMALL(
IF($G$3:$G$220="Pro",ROW($A$3:$A$220)-ROW($A$3)+1),
ROW(D25)
),
CHOOSE(COLUMN(D25),1,2,3,7,5)
),
"")</f>
        <v>Pro</v>
      </c>
      <c r="AH27" cm="1">
        <f t="array" ref="AH27">IFERROR(
INDEX($A$3:$G$220,
SMALL(
IF($G$3:$G$220="Pro",ROW($A$3:$A$220)-ROW($A$3)+1),
ROW(E25)
),
CHOOSE(COLUMN(E25),1,2,3,7,5)
),
"")</f>
        <v>383</v>
      </c>
      <c r="AI27" s="2">
        <f>IF(AH27="", "", 1 + COUNTIF($AH$3:$AH$112,"&gt;"&amp;AH27))</f>
        <v>25</v>
      </c>
      <c r="AK27" t="str" cm="1">
        <f t="array" ref="AK27">IFERROR(
INDEX($A$3:$G$220,
SMALL(
IF($G$3:$G$220="Sportif",ROW($A$3:$A$220)-ROW($A$3)+1),
ROW(A25)
),
CHOOSE(COLUMN(A25),1,2,3,7,5)
),
"")</f>
        <v>DUCHESNE</v>
      </c>
      <c r="AL27" t="str" cm="1">
        <f t="array" ref="AL27">IFERROR(
INDEX($A$3:$G$220,
SMALL(
IF($G$3:$G$220="Sportif",ROW($A$3:$A$220)-ROW($A$3)+1),
ROW(B25)
),
CHOOSE(COLUMN(B25),1,2,3,7,5)
),
"")</f>
        <v>Edwige</v>
      </c>
      <c r="AM27" t="str" cm="1">
        <f t="array" ref="AM27">IFERROR(
INDEX($A$3:$G$220,
SMALL(
IF($G$3:$G$220="Sportif",ROW($A$3:$A$220)-ROW($A$3)+1),
ROW(C25)
),
CHOOSE(COLUMN(C25),1,2,3,7,5)
),
"")</f>
        <v xml:space="preserve">Pôle Autonomie Leopold Bellan </v>
      </c>
      <c r="AN27" t="str" cm="1">
        <f t="array" ref="AN27">IFERROR(
INDEX($A$3:$G$220,
SMALL(
IF($G$3:$G$220="Sportif",ROW($A$3:$A$220)-ROW($A$3)+1),
ROW(D25)
),
CHOOSE(COLUMN(D25),1,2,3,7,5)
),
"")</f>
        <v>Sportif</v>
      </c>
      <c r="AO27" cm="1">
        <f t="array" ref="AO27">IFERROR(
INDEX($A$3:$G$220,
SMALL(
IF($G$3:$G$220="Sportif",ROW($A$3:$A$220)-ROW($A$3)+1),
ROW(E25)
),
CHOOSE(COLUMN(E25),1,2,3,7,5)
),
"")</f>
        <v>364</v>
      </c>
      <c r="AP27" s="2">
        <f>IF(AO27="", "", 1 + COUNTIF($AO$3:$AO$287,"&gt;"&amp;AO27))</f>
        <v>24</v>
      </c>
    </row>
    <row r="28" spans="1:42" x14ac:dyDescent="0.3">
      <c r="A28" t="s">
        <v>361</v>
      </c>
      <c r="B28" t="s">
        <v>362</v>
      </c>
      <c r="C28" s="2" t="s">
        <v>363</v>
      </c>
      <c r="D28" t="s">
        <v>37</v>
      </c>
      <c r="E28">
        <v>422</v>
      </c>
      <c r="F28" s="2">
        <f t="shared" si="0"/>
        <v>26</v>
      </c>
      <c r="G28" t="s">
        <v>132</v>
      </c>
      <c r="I28" s="2">
        <f t="shared" si="7"/>
        <v>26</v>
      </c>
      <c r="J28" s="2" t="str">
        <f t="shared" si="8"/>
        <v>ARANJO</v>
      </c>
      <c r="K28" s="2" t="str">
        <f t="shared" si="9"/>
        <v>Corentin</v>
      </c>
      <c r="L28" s="2" t="str">
        <f t="shared" si="10"/>
        <v>FAM / FDV HARBONNIERES</v>
      </c>
      <c r="M28">
        <f t="shared" si="2"/>
        <v>422</v>
      </c>
      <c r="O28" t="s">
        <v>321</v>
      </c>
      <c r="P28" t="s">
        <v>322</v>
      </c>
      <c r="Q28" s="2" t="s">
        <v>311</v>
      </c>
      <c r="R28" t="s">
        <v>222</v>
      </c>
      <c r="S28">
        <v>95</v>
      </c>
      <c r="T28" s="2">
        <v>26</v>
      </c>
      <c r="U28" t="s">
        <v>23</v>
      </c>
      <c r="W28" t="str" cm="1">
        <f t="array" ref="W28">IFERROR(
INDEX($A$3:$G$220,
SMALL(
IF($D$3:$D$220="Sans Potence",ROW($A$3:$A$220)-ROW($A$3)+1),
ROW(A26)
),
CHOOSE(COLUMN(A26),1,2,3,4,5)
),
"")</f>
        <v>ROLAND</v>
      </c>
      <c r="X28" t="str" cm="1">
        <f t="array" ref="X28">IFERROR(
INDEX($A$3:$G$220,
SMALL(
IF($D$3:$D$220="Sans Potence",ROW($A$3:$A$220)-ROW($A$3)+1),
ROW(B26)
),
CHOOSE(COLUMN(B26),1,2,3,4,5)
),
"")</f>
        <v>Hervé</v>
      </c>
      <c r="Y28" t="str" cm="1">
        <f t="array" ref="Y28">IFERROR(
INDEX($A$3:$G$220,
SMALL(
IF($D$3:$D$220="Sans Potence",ROW($A$3:$A$220)-ROW($A$3)+1),
ROW(C26)
),
CHOOSE(COLUMN(C26),1,2,3,4,5)
),
"")</f>
        <v>CH CORBIE ALBERT</v>
      </c>
      <c r="Z28" t="str" cm="1">
        <f t="array" ref="Z28">IFERROR(
INDEX($A$3:$G$220,
SMALL(
IF($D$3:$D$220="Sans Potence",ROW($A$3:$A$220)-ROW($A$3)+1),
ROW(D26)
),
CHOOSE(COLUMN(D26),1,2,3,4,5)
),
"")</f>
        <v>Sans Potence</v>
      </c>
      <c r="AA28" cm="1">
        <f t="array" ref="AA28">IFERROR(
INDEX($A$3:$G$220,
SMALL(
IF($D$3:$D$220="Sans Potence",ROW($A$3:$A$220)-ROW($A$3)+1),
ROW(E26)
),
CHOOSE(COLUMN(E26),1,2,3,4,5)
),
"")</f>
        <v>402</v>
      </c>
      <c r="AB28" s="2">
        <v>25</v>
      </c>
      <c r="AC28" s="2"/>
      <c r="AD28" t="str" cm="1">
        <f t="array" ref="AD28">IFERROR(
INDEX($A$3:$G$220,
SMALL(
IF($G$3:$G$220="Pro",ROW($A$3:$A$220)-ROW($A$3)+1),
ROW(A26)
),
CHOOSE(COLUMN(A26),1,2,3,7,5)
),
"")</f>
        <v>LECLERCQ</v>
      </c>
      <c r="AE28" t="str" cm="1">
        <f t="array" ref="AE28">IFERROR(
INDEX($A$3:$G$220,
SMALL(
IF($G$3:$G$220="Pro",ROW($A$3:$A$220)-ROW($A$3)+1),
ROW(B26)
),
CHOOSE(COLUMN(B26),1,2,3,7,5)
),
"")</f>
        <v>Jérémy</v>
      </c>
      <c r="AF28" t="str" cm="1">
        <f t="array" ref="AF28">IFERROR(
INDEX($A$3:$G$220,
SMALL(
IF($G$3:$G$220="Pro",ROW($A$3:$A$220)-ROW($A$3)+1),
ROW(C26)
),
CHOOSE(COLUMN(C26),1,2,3,7,5)
),
"")</f>
        <v>CH CORBIE ALBERT</v>
      </c>
      <c r="AG28" t="str" cm="1">
        <f t="array" ref="AG28">IFERROR(
INDEX($A$3:$G$220,
SMALL(
IF($G$3:$G$220="Pro",ROW($A$3:$A$220)-ROW($A$3)+1),
ROW(D26)
),
CHOOSE(COLUMN(D26),1,2,3,7,5)
),
"")</f>
        <v>Pro</v>
      </c>
      <c r="AH28" cm="1">
        <f t="array" ref="AH28">IFERROR(
INDEX($A$3:$G$220,
SMALL(
IF($G$3:$G$220="Pro",ROW($A$3:$A$220)-ROW($A$3)+1),
ROW(E26)
),
CHOOSE(COLUMN(E26),1,2,3,7,5)
),
"")</f>
        <v>381</v>
      </c>
      <c r="AI28" s="2">
        <f>IF(AH28="", "", 1 + COUNTIF($AH$3:$AH$112,"&gt;"&amp;AH28))</f>
        <v>26</v>
      </c>
      <c r="AK28" t="str" cm="1">
        <f t="array" ref="AK28">IFERROR(
INDEX($A$3:$G$220,
SMALL(
IF($G$3:$G$220="Sportif",ROW($A$3:$A$220)-ROW($A$3)+1),
ROW(A26)
),
CHOOSE(COLUMN(A26),1,2,3,7,5)
),
"")</f>
        <v>CROQUET</v>
      </c>
      <c r="AL28" t="str" cm="1">
        <f t="array" ref="AL28">IFERROR(
INDEX($A$3:$G$220,
SMALL(
IF($G$3:$G$220="Sportif",ROW($A$3:$A$220)-ROW($A$3)+1),
ROW(B26)
),
CHOOSE(COLUMN(B26),1,2,3,7,5)
),
"")</f>
        <v>Marc</v>
      </c>
      <c r="AM28" t="str" cm="1">
        <f t="array" ref="AM28">IFERROR(
INDEX($A$3:$G$220,
SMALL(
IF($G$3:$G$220="Sportif",ROW($A$3:$A$220)-ROW($A$3)+1),
ROW(C26)
),
CHOOSE(COLUMN(C26),1,2,3,7,5)
),
"")</f>
        <v>CH CORBIE ALBERT</v>
      </c>
      <c r="AN28" t="str" cm="1">
        <f t="array" ref="AN28">IFERROR(
INDEX($A$3:$G$220,
SMALL(
IF($G$3:$G$220="Sportif",ROW($A$3:$A$220)-ROW($A$3)+1),
ROW(D26)
),
CHOOSE(COLUMN(D26),1,2,3,7,5)
),
"")</f>
        <v>Sportif</v>
      </c>
      <c r="AO28" cm="1">
        <f t="array" ref="AO28">IFERROR(
INDEX($A$3:$G$220,
SMALL(
IF($G$3:$G$220="Sportif",ROW($A$3:$A$220)-ROW($A$3)+1),
ROW(E26)
),
CHOOSE(COLUMN(E26),1,2,3,7,5)
),
"")</f>
        <v>361</v>
      </c>
      <c r="AP28" s="2">
        <f>IF(AO28="", "", 1 + COUNTIF($AO$3:$AO$287,"&gt;"&amp;AO28))</f>
        <v>26</v>
      </c>
    </row>
    <row r="29" spans="1:42" x14ac:dyDescent="0.3">
      <c r="A29" t="s">
        <v>331</v>
      </c>
      <c r="B29" t="s">
        <v>332</v>
      </c>
      <c r="C29" s="2" t="s">
        <v>311</v>
      </c>
      <c r="D29" t="s">
        <v>37</v>
      </c>
      <c r="E29">
        <v>416</v>
      </c>
      <c r="F29" s="2">
        <f t="shared" si="0"/>
        <v>27</v>
      </c>
      <c r="G29" t="s">
        <v>16</v>
      </c>
      <c r="I29" s="2">
        <f t="shared" si="7"/>
        <v>27</v>
      </c>
      <c r="J29" s="2" t="str">
        <f t="shared" si="8"/>
        <v>CARDON</v>
      </c>
      <c r="K29" s="2" t="str">
        <f t="shared" si="9"/>
        <v>Henry</v>
      </c>
      <c r="L29" s="2" t="str">
        <f t="shared" si="10"/>
        <v>MAS Villa SAMAHRA</v>
      </c>
      <c r="M29">
        <f t="shared" si="2"/>
        <v>416</v>
      </c>
      <c r="O29" t="s">
        <v>323</v>
      </c>
      <c r="P29" t="s">
        <v>324</v>
      </c>
      <c r="Q29" s="2" t="s">
        <v>311</v>
      </c>
      <c r="R29" t="s">
        <v>222</v>
      </c>
      <c r="S29">
        <v>59</v>
      </c>
      <c r="T29" s="2">
        <v>27</v>
      </c>
      <c r="U29" t="s">
        <v>23</v>
      </c>
      <c r="W29" t="str" cm="1">
        <f t="array" ref="W29">IFERROR(
INDEX($A$3:$G$220,
SMALL(
IF($D$3:$D$220="Sans Potence",ROW($A$3:$A$220)-ROW($A$3)+1),
ROW(A27)
),
CHOOSE(COLUMN(A27),1,2,3,4,5)
),
"")</f>
        <v>MARTIN</v>
      </c>
      <c r="X29" t="str" cm="1">
        <f t="array" ref="X29">IFERROR(
INDEX($A$3:$G$220,
SMALL(
IF($D$3:$D$220="Sans Potence",ROW($A$3:$A$220)-ROW($A$3)+1),
ROW(B27)
),
CHOOSE(COLUMN(B27),1,2,3,4,5)
),
"")</f>
        <v>Felix</v>
      </c>
      <c r="Y29" t="str" cm="1">
        <f t="array" ref="Y29">IFERROR(
INDEX($A$3:$G$220,
SMALL(
IF($D$3:$D$220="Sans Potence",ROW($A$3:$A$220)-ROW($A$3)+1),
ROW(C27)
),
CHOOSE(COLUMN(C27),1,2,3,4,5)
),
"")</f>
        <v>EHPAD Fouilloy</v>
      </c>
      <c r="Z29" t="str" cm="1">
        <f t="array" ref="Z29">IFERROR(
INDEX($A$3:$G$220,
SMALL(
IF($D$3:$D$220="Sans Potence",ROW($A$3:$A$220)-ROW($A$3)+1),
ROW(D27)
),
CHOOSE(COLUMN(D27),1,2,3,4,5)
),
"")</f>
        <v>Sans Potence</v>
      </c>
      <c r="AA29" cm="1">
        <f t="array" ref="AA29">IFERROR(
INDEX($A$3:$G$220,
SMALL(
IF($D$3:$D$220="Sans Potence",ROW($A$3:$A$220)-ROW($A$3)+1),
ROW(E27)
),
CHOOSE(COLUMN(E27),1,2,3,4,5)
),
"")</f>
        <v>396</v>
      </c>
      <c r="AB29" s="2">
        <v>27</v>
      </c>
      <c r="AC29" s="2"/>
      <c r="AD29" t="str" cm="1">
        <f t="array" ref="AD29">IFERROR(
INDEX($A$3:$G$220,
SMALL(
IF($G$3:$G$220="Pro",ROW($A$3:$A$220)-ROW($A$3)+1),
ROW(A27)
),
CHOOSE(COLUMN(A27),1,2,3,7,5)
),
"")</f>
        <v>CHAUFFRAY</v>
      </c>
      <c r="AE29" t="str" cm="1">
        <f t="array" ref="AE29">IFERROR(
INDEX($A$3:$G$220,
SMALL(
IF($G$3:$G$220="Pro",ROW($A$3:$A$220)-ROW($A$3)+1),
ROW(B27)
),
CHOOSE(COLUMN(B27),1,2,3,7,5)
),
"")</f>
        <v>Guillaume</v>
      </c>
      <c r="AF29" t="str" cm="1">
        <f t="array" ref="AF29">IFERROR(
INDEX($A$3:$G$220,
SMALL(
IF($G$3:$G$220="Pro",ROW($A$3:$A$220)-ROW($A$3)+1),
ROW(C27)
),
CHOOSE(COLUMN(C27),1,2,3,7,5)
),
"")</f>
        <v>EHPAD Fouilloy</v>
      </c>
      <c r="AG29" t="str" cm="1">
        <f t="array" ref="AG29">IFERROR(
INDEX($A$3:$G$220,
SMALL(
IF($G$3:$G$220="Pro",ROW($A$3:$A$220)-ROW($A$3)+1),
ROW(D27)
),
CHOOSE(COLUMN(D27),1,2,3,7,5)
),
"")</f>
        <v>Pro</v>
      </c>
      <c r="AH29" cm="1">
        <f t="array" ref="AH29">IFERROR(
INDEX($A$3:$G$220,
SMALL(
IF($G$3:$G$220="Pro",ROW($A$3:$A$220)-ROW($A$3)+1),
ROW(E27)
),
CHOOSE(COLUMN(E27),1,2,3,7,5)
),
"")</f>
        <v>370</v>
      </c>
      <c r="AI29" s="2">
        <f>IF(AH29="", "", 1 + COUNTIF($AH$3:$AH$112,"&gt;"&amp;AH29))</f>
        <v>27</v>
      </c>
      <c r="AK29" t="str" cm="1">
        <f t="array" ref="AK29">IFERROR(
INDEX($A$3:$G$220,
SMALL(
IF($G$3:$G$220="Sportif",ROW($A$3:$A$220)-ROW($A$3)+1),
ROW(A27)
),
CHOOSE(COLUMN(A27),1,2,3,7,5)
),
"")</f>
        <v>BALLIN</v>
      </c>
      <c r="AL29" t="str" cm="1">
        <f t="array" ref="AL29">IFERROR(
INDEX($A$3:$G$220,
SMALL(
IF($G$3:$G$220="Sportif",ROW($A$3:$A$220)-ROW($A$3)+1),
ROW(B27)
),
CHOOSE(COLUMN(B27),1,2,3,7,5)
),
"")</f>
        <v>Francisco</v>
      </c>
      <c r="AM29" t="str" cm="1">
        <f t="array" ref="AM29">IFERROR(
INDEX($A$3:$G$220,
SMALL(
IF($G$3:$G$220="Sportif",ROW($A$3:$A$220)-ROW($A$3)+1),
ROW(C27)
),
CHOOSE(COLUMN(C27),1,2,3,7,5)
),
"")</f>
        <v xml:space="preserve">Pôle Autonomie Leopold Bellan </v>
      </c>
      <c r="AN29" t="str" cm="1">
        <f t="array" ref="AN29">IFERROR(
INDEX($A$3:$G$220,
SMALL(
IF($G$3:$G$220="Sportif",ROW($A$3:$A$220)-ROW($A$3)+1),
ROW(D27)
),
CHOOSE(COLUMN(D27),1,2,3,7,5)
),
"")</f>
        <v>Sportif</v>
      </c>
      <c r="AO29" cm="1">
        <f t="array" ref="AO29">IFERROR(
INDEX($A$3:$G$220,
SMALL(
IF($G$3:$G$220="Sportif",ROW($A$3:$A$220)-ROW($A$3)+1),
ROW(E27)
),
CHOOSE(COLUMN(E27),1,2,3,7,5)
),
"")</f>
        <v>359</v>
      </c>
      <c r="AP29" s="2">
        <f>IF(AO29="", "", 1 + COUNTIF($AO$3:$AO$287,"&gt;"&amp;AO29))</f>
        <v>27</v>
      </c>
    </row>
    <row r="30" spans="1:42" x14ac:dyDescent="0.3">
      <c r="A30" t="s">
        <v>156</v>
      </c>
      <c r="B30" t="s">
        <v>157</v>
      </c>
      <c r="C30" s="2" t="s">
        <v>155</v>
      </c>
      <c r="D30" t="s">
        <v>37</v>
      </c>
      <c r="E30">
        <v>409</v>
      </c>
      <c r="F30" s="2">
        <f t="shared" si="0"/>
        <v>28</v>
      </c>
      <c r="G30" t="s">
        <v>16</v>
      </c>
      <c r="I30" s="2">
        <f t="shared" si="7"/>
        <v>28</v>
      </c>
      <c r="J30" s="2" t="str">
        <f t="shared" si="8"/>
        <v>COCAGNE</v>
      </c>
      <c r="K30" s="2" t="str">
        <f t="shared" si="9"/>
        <v>Dorine</v>
      </c>
      <c r="L30" s="2" t="str">
        <f t="shared" si="10"/>
        <v>Gazette Sports Amiens</v>
      </c>
      <c r="M30">
        <f t="shared" si="2"/>
        <v>409</v>
      </c>
      <c r="O30" t="s">
        <v>325</v>
      </c>
      <c r="P30" t="s">
        <v>249</v>
      </c>
      <c r="Q30" s="2" t="s">
        <v>311</v>
      </c>
      <c r="R30" t="s">
        <v>222</v>
      </c>
      <c r="S30">
        <v>38</v>
      </c>
      <c r="T30" s="2">
        <v>28</v>
      </c>
      <c r="U30" t="s">
        <v>23</v>
      </c>
      <c r="W30" t="str" cm="1">
        <f t="array" ref="W30">IFERROR(
INDEX($A$3:$G$220,
SMALL(
IF($D$3:$D$220="Sans Potence",ROW($A$3:$A$220)-ROW($A$3)+1),
ROW(A28)
),
CHOOSE(COLUMN(A28),1,2,3,4,5)
),
"")</f>
        <v>DUCHEMIN</v>
      </c>
      <c r="X30" t="str" cm="1">
        <f t="array" ref="X30">IFERROR(
INDEX($A$3:$G$220,
SMALL(
IF($D$3:$D$220="Sans Potence",ROW($A$3:$A$220)-ROW($A$3)+1),
ROW(B28)
),
CHOOSE(COLUMN(B28),1,2,3,4,5)
),
"")</f>
        <v>Maël</v>
      </c>
      <c r="Y30" t="str" cm="1">
        <f t="array" ref="Y30">IFERROR(
INDEX($A$3:$G$220,
SMALL(
IF($D$3:$D$220="Sans Potence",ROW($A$3:$A$220)-ROW($A$3)+1),
ROW(C28)
),
CHOOSE(COLUMN(C28),1,2,3,4,5)
),
"")</f>
        <v xml:space="preserve">Pôle Autonomie Leopold Bellan </v>
      </c>
      <c r="Z30" t="str" cm="1">
        <f t="array" ref="Z30">IFERROR(
INDEX($A$3:$G$220,
SMALL(
IF($D$3:$D$220="Sans Potence",ROW($A$3:$A$220)-ROW($A$3)+1),
ROW(D28)
),
CHOOSE(COLUMN(D28),1,2,3,4,5)
),
"")</f>
        <v>Sans Potence</v>
      </c>
      <c r="AA30" cm="1">
        <f t="array" ref="AA30">IFERROR(
INDEX($A$3:$G$220,
SMALL(
IF($D$3:$D$220="Sans Potence",ROW($A$3:$A$220)-ROW($A$3)+1),
ROW(E28)
),
CHOOSE(COLUMN(E28),1,2,3,4,5)
),
"")</f>
        <v>391</v>
      </c>
      <c r="AB30" s="2">
        <v>28</v>
      </c>
      <c r="AC30" s="2"/>
      <c r="AD30" t="str" cm="1">
        <f t="array" ref="AD30">IFERROR(
INDEX($A$3:$G$220,
SMALL(
IF($G$3:$G$220="Pro",ROW($A$3:$A$220)-ROW($A$3)+1),
ROW(A28)
),
CHOOSE(COLUMN(A28),1,2,3,7,5)
),
"")</f>
        <v>TOUSSAINT</v>
      </c>
      <c r="AE30" t="str" cm="1">
        <f t="array" ref="AE30">IFERROR(
INDEX($A$3:$G$220,
SMALL(
IF($G$3:$G$220="Pro",ROW($A$3:$A$220)-ROW($A$3)+1),
ROW(B28)
),
CHOOSE(COLUMN(B28),1,2,3,7,5)
),
"")</f>
        <v>Dorothée</v>
      </c>
      <c r="AF30" t="str" cm="1">
        <f t="array" ref="AF30">IFERROR(
INDEX($A$3:$G$220,
SMALL(
IF($G$3:$G$220="Pro",ROW($A$3:$A$220)-ROW($A$3)+1),
ROW(C28)
),
CHOOSE(COLUMN(C28),1,2,3,7,5)
),
"")</f>
        <v>CH CORBIE ALBERT</v>
      </c>
      <c r="AG30" t="str" cm="1">
        <f t="array" ref="AG30">IFERROR(
INDEX($A$3:$G$220,
SMALL(
IF($G$3:$G$220="Pro",ROW($A$3:$A$220)-ROW($A$3)+1),
ROW(D28)
),
CHOOSE(COLUMN(D28),1,2,3,7,5)
),
"")</f>
        <v>Pro</v>
      </c>
      <c r="AH30" cm="1">
        <f t="array" ref="AH30">IFERROR(
INDEX($A$3:$G$220,
SMALL(
IF($G$3:$G$220="Pro",ROW($A$3:$A$220)-ROW($A$3)+1),
ROW(E28)
),
CHOOSE(COLUMN(E28),1,2,3,7,5)
),
"")</f>
        <v>369</v>
      </c>
      <c r="AI30" s="2">
        <f>IF(AH30="", "", 1 + COUNTIF($AH$3:$AH$112,"&gt;"&amp;AH30))</f>
        <v>28</v>
      </c>
      <c r="AK30" t="str" cm="1">
        <f t="array" ref="AK30">IFERROR(
INDEX($A$3:$G$220,
SMALL(
IF($G$3:$G$220="Sportif",ROW($A$3:$A$220)-ROW($A$3)+1),
ROW(A28)
),
CHOOSE(COLUMN(A28),1,2,3,7,5)
),
"")</f>
        <v>FLAMANT</v>
      </c>
      <c r="AL30" t="str" cm="1">
        <f t="array" ref="AL30">IFERROR(
INDEX($A$3:$G$220,
SMALL(
IF($G$3:$G$220="Sportif",ROW($A$3:$A$220)-ROW($A$3)+1),
ROW(B28)
),
CHOOSE(COLUMN(B28),1,2,3,7,5)
),
"")</f>
        <v>Patrick</v>
      </c>
      <c r="AM30" t="str" cm="1">
        <f t="array" ref="AM30">IFERROR(
INDEX($A$3:$G$220,
SMALL(
IF($G$3:$G$220="Sportif",ROW($A$3:$A$220)-ROW($A$3)+1),
ROW(C28)
),
CHOOSE(COLUMN(C28),1,2,3,7,5)
),
"")</f>
        <v>Pôle Santé de Breteuil</v>
      </c>
      <c r="AN30" t="str" cm="1">
        <f t="array" ref="AN30">IFERROR(
INDEX($A$3:$G$220,
SMALL(
IF($G$3:$G$220="Sportif",ROW($A$3:$A$220)-ROW($A$3)+1),
ROW(D28)
),
CHOOSE(COLUMN(D28),1,2,3,7,5)
),
"")</f>
        <v>Sportif</v>
      </c>
      <c r="AO30" cm="1">
        <f t="array" ref="AO30">IFERROR(
INDEX($A$3:$G$220,
SMALL(
IF($G$3:$G$220="Sportif",ROW($A$3:$A$220)-ROW($A$3)+1),
ROW(E28)
),
CHOOSE(COLUMN(E28),1,2,3,7,5)
),
"")</f>
        <v>359</v>
      </c>
      <c r="AP30" s="2">
        <f>IF(AO30="", "", 1 + COUNTIF($AO$3:$AO$287,"&gt;"&amp;AO30))</f>
        <v>27</v>
      </c>
    </row>
    <row r="31" spans="1:42" x14ac:dyDescent="0.3">
      <c r="A31" t="s">
        <v>333</v>
      </c>
      <c r="B31" t="s">
        <v>334</v>
      </c>
      <c r="C31" s="2" t="s">
        <v>311</v>
      </c>
      <c r="D31" t="s">
        <v>37</v>
      </c>
      <c r="E31">
        <v>402</v>
      </c>
      <c r="F31" s="2">
        <f t="shared" si="0"/>
        <v>29</v>
      </c>
      <c r="G31" t="s">
        <v>16</v>
      </c>
      <c r="I31" s="2">
        <f t="shared" si="7"/>
        <v>29</v>
      </c>
      <c r="J31" s="2" t="str">
        <f t="shared" si="8"/>
        <v>POYET</v>
      </c>
      <c r="K31" s="2" t="str">
        <f t="shared" si="9"/>
        <v>Aude</v>
      </c>
      <c r="L31" s="2" t="str">
        <f t="shared" si="10"/>
        <v>MAS Villa SAMAHRA</v>
      </c>
      <c r="M31">
        <f t="shared" si="2"/>
        <v>402</v>
      </c>
      <c r="O31" s="2" t="str" cm="1">
        <f t="array" ref="O31">IFERROR(INDEX(A$2:A$22, SMALL(IF(D$2:D$22="Potence", ROW(A$2:A$22)-1), ROW(29:29))), "")</f>
        <v/>
      </c>
      <c r="P31" s="2" t="str" cm="1">
        <f t="array" ref="P31">IFERROR(INDEX(B$2:B$22, SMALL(IF(D$2:D$22="Potence", ROW(B$2:B$22)-1), ROW(29:29))), "")</f>
        <v/>
      </c>
      <c r="Q31" s="2" t="str" cm="1">
        <f t="array" ref="Q31">IFERROR(INDEX(C$2:C$22, SMALL(IF(D$2:D$22="Potence", ROW(C$2:C$22)-1), ROW(29:29))), "")</f>
        <v/>
      </c>
      <c r="R31" s="2" t="str" cm="1">
        <f t="array" ref="R31">IFERROR(INDEX(D$2:D$22, SMALL(IF(D$2:D$22="Potence", ROW(D$2:D$22)-1), ROW(29:29))), "")</f>
        <v/>
      </c>
      <c r="S31" s="2" t="str" cm="1">
        <f t="array" ref="S31">IFERROR(INDEX(E$2:E$22, SMALL(IF(D$2:D$22="Potence", ROW(E$2:E$22)-1), ROW(29:29))), "")</f>
        <v/>
      </c>
      <c r="T31" s="2" t="str">
        <f t="shared" ref="T31:T36" si="11">IF(S31="", "", 1 + COUNTIF($E$3:$E$244,"&gt;"&amp;S31))</f>
        <v/>
      </c>
      <c r="U31" s="2"/>
      <c r="W31" t="str" cm="1">
        <f t="array" ref="W31">IFERROR(
INDEX($A$3:$G$220,
SMALL(
IF($D$3:$D$220="Sans Potence",ROW($A$3:$A$220)-ROW($A$3)+1),
ROW(A29)
),
CHOOSE(COLUMN(A29),1,2,3,4,5)
),
"")</f>
        <v>GUILLOT</v>
      </c>
      <c r="X31" t="str" cm="1">
        <f t="array" ref="X31">IFERROR(
INDEX($A$3:$G$220,
SMALL(
IF($D$3:$D$220="Sans Potence",ROW($A$3:$A$220)-ROW($A$3)+1),
ROW(B29)
),
CHOOSE(COLUMN(B29),1,2,3,4,5)
),
"")</f>
        <v>Sandhya</v>
      </c>
      <c r="Y31" t="str" cm="1">
        <f t="array" ref="Y31">IFERROR(
INDEX($A$3:$G$220,
SMALL(
IF($D$3:$D$220="Sans Potence",ROW($A$3:$A$220)-ROW($A$3)+1),
ROW(C29)
),
CHOOSE(COLUMN(C29),1,2,3,4,5)
),
"")</f>
        <v>FAM / FDV HARBONNIERES</v>
      </c>
      <c r="Z31" t="str" cm="1">
        <f t="array" ref="Z31">IFERROR(
INDEX($A$3:$G$220,
SMALL(
IF($D$3:$D$220="Sans Potence",ROW($A$3:$A$220)-ROW($A$3)+1),
ROW(D29)
),
CHOOSE(COLUMN(D29),1,2,3,4,5)
),
"")</f>
        <v>Sans Potence</v>
      </c>
      <c r="AA31" cm="1">
        <f t="array" ref="AA31">IFERROR(
INDEX($A$3:$G$220,
SMALL(
IF($D$3:$D$220="Sans Potence",ROW($A$3:$A$220)-ROW($A$3)+1),
ROW(E29)
),
CHOOSE(COLUMN(E29),1,2,3,4,5)
),
"")</f>
        <v>390</v>
      </c>
      <c r="AB31" s="2">
        <v>29</v>
      </c>
      <c r="AC31" s="2"/>
      <c r="AD31" t="str" cm="1">
        <f t="array" ref="AD31">IFERROR(
INDEX($A$3:$G$220,
SMALL(
IF($G$3:$G$220="Pro",ROW($A$3:$A$220)-ROW($A$3)+1),
ROW(A29)
),
CHOOSE(COLUMN(A29),1,2,3,7,5)
),
"")</f>
        <v>RABACHE</v>
      </c>
      <c r="AE31" t="str" cm="1">
        <f t="array" ref="AE31">IFERROR(
INDEX($A$3:$G$220,
SMALL(
IF($G$3:$G$220="Pro",ROW($A$3:$A$220)-ROW($A$3)+1),
ROW(B29)
),
CHOOSE(COLUMN(B29),1,2,3,7,5)
),
"")</f>
        <v>Mélissa</v>
      </c>
      <c r="AF31" t="str" cm="1">
        <f t="array" ref="AF31">IFERROR(
INDEX($A$3:$G$220,
SMALL(
IF($G$3:$G$220="Pro",ROW($A$3:$A$220)-ROW($A$3)+1),
ROW(C29)
),
CHOOSE(COLUMN(C29),1,2,3,7,5)
),
"")</f>
        <v>CH CORBIE ALBERT</v>
      </c>
      <c r="AG31" t="str" cm="1">
        <f t="array" ref="AG31">IFERROR(
INDEX($A$3:$G$220,
SMALL(
IF($G$3:$G$220="Pro",ROW($A$3:$A$220)-ROW($A$3)+1),
ROW(D29)
),
CHOOSE(COLUMN(D29),1,2,3,7,5)
),
"")</f>
        <v>Pro</v>
      </c>
      <c r="AH31" cm="1">
        <f t="array" ref="AH31">IFERROR(
INDEX($A$3:$G$220,
SMALL(
IF($G$3:$G$220="Pro",ROW($A$3:$A$220)-ROW($A$3)+1),
ROW(E29)
),
CHOOSE(COLUMN(E29),1,2,3,7,5)
),
"")</f>
        <v>368</v>
      </c>
      <c r="AI31" s="2">
        <f>IF(AH31="", "", 1 + COUNTIF($AH$3:$AH$112,"&gt;"&amp;AH31))</f>
        <v>29</v>
      </c>
      <c r="AK31" t="str" cm="1">
        <f t="array" ref="AK31">IFERROR(
INDEX($A$3:$G$220,
SMALL(
IF($G$3:$G$220="Sportif",ROW($A$3:$A$220)-ROW($A$3)+1),
ROW(A29)
),
CHOOSE(COLUMN(A29),1,2,3,7,5)
),
"")</f>
        <v>DEBREUX</v>
      </c>
      <c r="AL31" t="str" cm="1">
        <f t="array" ref="AL31">IFERROR(
INDEX($A$3:$G$220,
SMALL(
IF($G$3:$G$220="Sportif",ROW($A$3:$A$220)-ROW($A$3)+1),
ROW(B29)
),
CHOOSE(COLUMN(B29),1,2,3,7,5)
),
"")</f>
        <v>Gerard</v>
      </c>
      <c r="AM31" t="str" cm="1">
        <f t="array" ref="AM31">IFERROR(
INDEX($A$3:$G$220,
SMALL(
IF($G$3:$G$220="Sportif",ROW($A$3:$A$220)-ROW($A$3)+1),
ROW(C29)
),
CHOOSE(COLUMN(C29),1,2,3,7,5)
),
"")</f>
        <v>CH CORBIE ALBERT</v>
      </c>
      <c r="AN31" t="str" cm="1">
        <f t="array" ref="AN31">IFERROR(
INDEX($A$3:$G$220,
SMALL(
IF($G$3:$G$220="Sportif",ROW($A$3:$A$220)-ROW($A$3)+1),
ROW(D29)
),
CHOOSE(COLUMN(D29),1,2,3,7,5)
),
"")</f>
        <v>Sportif</v>
      </c>
      <c r="AO31" cm="1">
        <f t="array" ref="AO31">IFERROR(
INDEX($A$3:$G$220,
SMALL(
IF($G$3:$G$220="Sportif",ROW($A$3:$A$220)-ROW($A$3)+1),
ROW(E29)
),
CHOOSE(COLUMN(E29),1,2,3,7,5)
),
"")</f>
        <v>358</v>
      </c>
      <c r="AP31" s="2">
        <f>IF(AO31="", "", 1 + COUNTIF($AO$3:$AO$287,"&gt;"&amp;AO31))</f>
        <v>29</v>
      </c>
    </row>
    <row r="32" spans="1:42" x14ac:dyDescent="0.3">
      <c r="A32" t="s">
        <v>523</v>
      </c>
      <c r="B32" t="s">
        <v>524</v>
      </c>
      <c r="C32" s="2" t="s">
        <v>514</v>
      </c>
      <c r="D32" t="s">
        <v>37</v>
      </c>
      <c r="E32">
        <v>402</v>
      </c>
      <c r="F32" s="2">
        <f t="shared" si="0"/>
        <v>29</v>
      </c>
      <c r="G32" t="s">
        <v>23</v>
      </c>
      <c r="I32" s="2">
        <f t="shared" si="7"/>
        <v>30</v>
      </c>
      <c r="J32" s="2" t="str">
        <f t="shared" si="8"/>
        <v>ROLAND</v>
      </c>
      <c r="K32" s="2" t="str">
        <f t="shared" si="9"/>
        <v>Hervé</v>
      </c>
      <c r="L32" s="2" t="str">
        <f t="shared" si="10"/>
        <v>CH CORBIE ALBERT</v>
      </c>
      <c r="M32">
        <f t="shared" si="2"/>
        <v>402</v>
      </c>
      <c r="O32" s="2" t="str" cm="1">
        <f t="array" ref="O32">IFERROR(INDEX(A$2:A$22, SMALL(IF(D$2:D$22="Potence", ROW(A$2:A$22)-1), ROW(30:30))), "")</f>
        <v/>
      </c>
      <c r="P32" s="2" t="str" cm="1">
        <f t="array" ref="P32">IFERROR(INDEX(B$2:B$22, SMALL(IF(D$2:D$22="Potence", ROW(B$2:B$22)-1), ROW(30:30))), "")</f>
        <v/>
      </c>
      <c r="Q32" s="2" t="str" cm="1">
        <f t="array" ref="Q32">IFERROR(INDEX(C$2:C$22, SMALL(IF(D$2:D$22="Potence", ROW(C$2:C$22)-1), ROW(30:30))), "")</f>
        <v/>
      </c>
      <c r="R32" s="2" t="str" cm="1">
        <f t="array" ref="R32">IFERROR(INDEX(D$2:D$22, SMALL(IF(D$2:D$22="Potence", ROW(D$2:D$22)-1), ROW(30:30))), "")</f>
        <v/>
      </c>
      <c r="S32" s="2" t="str" cm="1">
        <f t="array" ref="S32">IFERROR(INDEX(E$2:E$22, SMALL(IF(D$2:D$22="Potence", ROW(E$2:E$22)-1), ROW(30:30))), "")</f>
        <v/>
      </c>
      <c r="T32" s="2" t="str">
        <f t="shared" si="11"/>
        <v/>
      </c>
      <c r="U32" s="2"/>
      <c r="W32" t="str" cm="1">
        <f t="array" ref="W32">IFERROR(
INDEX($A$3:$G$220,
SMALL(
IF($D$3:$D$220="Sans Potence",ROW($A$3:$A$220)-ROW($A$3)+1),
ROW(A30)
),
CHOOSE(COLUMN(A30),1,2,3,4,5)
),
"")</f>
        <v>DANNEAU</v>
      </c>
      <c r="X32" t="str" cm="1">
        <f t="array" ref="X32">IFERROR(
INDEX($A$3:$G$220,
SMALL(
IF($D$3:$D$220="Sans Potence",ROW($A$3:$A$220)-ROW($A$3)+1),
ROW(B30)
),
CHOOSE(COLUMN(B30),1,2,3,4,5)
),
"")</f>
        <v>Julia</v>
      </c>
      <c r="Y32" t="str" cm="1">
        <f t="array" ref="Y32">IFERROR(
INDEX($A$3:$G$220,
SMALL(
IF($D$3:$D$220="Sans Potence",ROW($A$3:$A$220)-ROW($A$3)+1),
ROW(C30)
),
CHOOSE(COLUMN(C30),1,2,3,4,5)
),
"")</f>
        <v>FAM / FDV HARBONNIERES</v>
      </c>
      <c r="Z32" t="str" cm="1">
        <f t="array" ref="Z32">IFERROR(
INDEX($A$3:$G$220,
SMALL(
IF($D$3:$D$220="Sans Potence",ROW($A$3:$A$220)-ROW($A$3)+1),
ROW(D30)
),
CHOOSE(COLUMN(D30),1,2,3,4,5)
),
"")</f>
        <v>Sans Potence</v>
      </c>
      <c r="AA32" cm="1">
        <f t="array" ref="AA32">IFERROR(
INDEX($A$3:$G$220,
SMALL(
IF($D$3:$D$220="Sans Potence",ROW($A$3:$A$220)-ROW($A$3)+1),
ROW(E30)
),
CHOOSE(COLUMN(E30),1,2,3,4,5)
),
"")</f>
        <v>388</v>
      </c>
      <c r="AB32" s="2">
        <v>30</v>
      </c>
      <c r="AC32" s="2"/>
      <c r="AD32" t="str" cm="1">
        <f t="array" ref="AD32">IFERROR(
INDEX($A$3:$G$220,
SMALL(
IF($G$3:$G$220="Pro",ROW($A$3:$A$220)-ROW($A$3)+1),
ROW(A30)
),
CHOOSE(COLUMN(A30),1,2,3,7,5)
),
"")</f>
        <v>MERCIER</v>
      </c>
      <c r="AE32" t="str" cm="1">
        <f t="array" ref="AE32">IFERROR(
INDEX($A$3:$G$220,
SMALL(
IF($G$3:$G$220="Pro",ROW($A$3:$A$220)-ROW($A$3)+1),
ROW(B30)
),
CHOOSE(COLUMN(B30),1,2,3,7,5)
),
"")</f>
        <v>Enzo</v>
      </c>
      <c r="AF32" t="str" cm="1">
        <f t="array" ref="AF32">IFERROR(
INDEX($A$3:$G$220,
SMALL(
IF($G$3:$G$220="Pro",ROW($A$3:$A$220)-ROW($A$3)+1),
ROW(C30)
),
CHOOSE(COLUMN(C30),1,2,3,7,5)
),
"")</f>
        <v>CDH80</v>
      </c>
      <c r="AG32" t="str" cm="1">
        <f t="array" ref="AG32">IFERROR(
INDEX($A$3:$G$220,
SMALL(
IF($G$3:$G$220="Pro",ROW($A$3:$A$220)-ROW($A$3)+1),
ROW(D30)
),
CHOOSE(COLUMN(D30),1,2,3,7,5)
),
"")</f>
        <v>Pro</v>
      </c>
      <c r="AH32" cm="1">
        <f t="array" ref="AH32">IFERROR(
INDEX($A$3:$G$220,
SMALL(
IF($G$3:$G$220="Pro",ROW($A$3:$A$220)-ROW($A$3)+1),
ROW(E30)
),
CHOOSE(COLUMN(E30),1,2,3,7,5)
),
"")</f>
        <v>366</v>
      </c>
      <c r="AI32" s="2">
        <f>IF(AH32="", "", 1 + COUNTIF($AH$3:$AH$112,"&gt;"&amp;AH32))</f>
        <v>30</v>
      </c>
      <c r="AK32" t="str" cm="1">
        <f t="array" ref="AK32">IFERROR(
INDEX($A$3:$G$220,
SMALL(
IF($G$3:$G$220="Sportif",ROW($A$3:$A$220)-ROW($A$3)+1),
ROW(A30)
),
CHOOSE(COLUMN(A30),1,2,3,7,5)
),
"")</f>
        <v>MARCILLE</v>
      </c>
      <c r="AL32" t="str" cm="1">
        <f t="array" ref="AL32">IFERROR(
INDEX($A$3:$G$220,
SMALL(
IF($G$3:$G$220="Sportif",ROW($A$3:$A$220)-ROW($A$3)+1),
ROW(B30)
),
CHOOSE(COLUMN(B30),1,2,3,7,5)
),
"")</f>
        <v>Jannick</v>
      </c>
      <c r="AM32" t="str" cm="1">
        <f t="array" ref="AM32">IFERROR(
INDEX($A$3:$G$220,
SMALL(
IF($G$3:$G$220="Sportif",ROW($A$3:$A$220)-ROW($A$3)+1),
ROW(C30)
),
CHOOSE(COLUMN(C30),1,2,3,7,5)
),
"")</f>
        <v>CH CORBIE ALBERT</v>
      </c>
      <c r="AN32" t="str" cm="1">
        <f t="array" ref="AN32">IFERROR(
INDEX($A$3:$G$220,
SMALL(
IF($G$3:$G$220="Sportif",ROW($A$3:$A$220)-ROW($A$3)+1),
ROW(D30)
),
CHOOSE(COLUMN(D30),1,2,3,7,5)
),
"")</f>
        <v>Sportif</v>
      </c>
      <c r="AO32" cm="1">
        <f t="array" ref="AO32">IFERROR(
INDEX($A$3:$G$220,
SMALL(
IF($G$3:$G$220="Sportif",ROW($A$3:$A$220)-ROW($A$3)+1),
ROW(E30)
),
CHOOSE(COLUMN(E30),1,2,3,7,5)
),
"")</f>
        <v>357</v>
      </c>
      <c r="AP32" s="2">
        <f>IF(AO32="", "", 1 + COUNTIF($AO$3:$AO$287,"&gt;"&amp;AO32))</f>
        <v>30</v>
      </c>
    </row>
    <row r="33" spans="1:42" x14ac:dyDescent="0.3">
      <c r="A33" t="s">
        <v>40</v>
      </c>
      <c r="B33" t="s">
        <v>41</v>
      </c>
      <c r="C33" t="s">
        <v>36</v>
      </c>
      <c r="D33" t="s">
        <v>37</v>
      </c>
      <c r="E33">
        <v>396</v>
      </c>
      <c r="F33">
        <f t="shared" si="0"/>
        <v>31</v>
      </c>
      <c r="G33" t="s">
        <v>16</v>
      </c>
      <c r="I33" s="2">
        <f t="shared" si="7"/>
        <v>31</v>
      </c>
      <c r="J33" s="2" t="str">
        <f t="shared" si="8"/>
        <v>MARTIN</v>
      </c>
      <c r="K33" s="2" t="str">
        <f t="shared" si="9"/>
        <v>Felix</v>
      </c>
      <c r="L33" s="2" t="str">
        <f t="shared" si="10"/>
        <v>EHPAD Fouilloy</v>
      </c>
      <c r="M33">
        <f t="shared" si="2"/>
        <v>396</v>
      </c>
      <c r="O33" s="2" t="str" cm="1">
        <f t="array" ref="O33">IFERROR(INDEX(A$2:A$22, SMALL(IF(D$2:D$22="Potence", ROW(A$2:A$22)-1), ROW(31:31))), "")</f>
        <v/>
      </c>
      <c r="P33" s="2" t="str" cm="1">
        <f t="array" ref="P33">IFERROR(INDEX(B$2:B$22, SMALL(IF(D$2:D$22="Potence", ROW(B$2:B$22)-1), ROW(31:31))), "")</f>
        <v/>
      </c>
      <c r="Q33" s="2" t="str" cm="1">
        <f t="array" ref="Q33">IFERROR(INDEX(C$2:C$22, SMALL(IF(D$2:D$22="Potence", ROW(C$2:C$22)-1), ROW(31:31))), "")</f>
        <v/>
      </c>
      <c r="R33" s="2" t="str" cm="1">
        <f t="array" ref="R33">IFERROR(INDEX(D$2:D$22, SMALL(IF(D$2:D$22="Potence", ROW(D$2:D$22)-1), ROW(31:31))), "")</f>
        <v/>
      </c>
      <c r="S33" s="2" t="str" cm="1">
        <f t="array" ref="S33">IFERROR(INDEX(E$2:E$22, SMALL(IF(D$2:D$22="Potence", ROW(E$2:E$22)-1), ROW(31:31))), "")</f>
        <v/>
      </c>
      <c r="T33" s="2" t="str">
        <f t="shared" si="11"/>
        <v/>
      </c>
      <c r="U33" s="2"/>
      <c r="W33" t="str" cm="1">
        <f t="array" ref="W33">IFERROR(
INDEX($A$3:$G$220,
SMALL(
IF($D$3:$D$220="Sans Potence",ROW($A$3:$A$220)-ROW($A$3)+1),
ROW(A31)
),
CHOOSE(COLUMN(A31),1,2,3,4,5)
),
"")</f>
        <v>MARREL</v>
      </c>
      <c r="X33" t="str" cm="1">
        <f t="array" ref="X33">IFERROR(
INDEX($A$3:$G$220,
SMALL(
IF($D$3:$D$220="Sans Potence",ROW($A$3:$A$220)-ROW($A$3)+1),
ROW(B31)
),
CHOOSE(COLUMN(B31),1,2,3,4,5)
),
"")</f>
        <v>Clément</v>
      </c>
      <c r="Y33" t="str" cm="1">
        <f t="array" ref="Y33">IFERROR(
INDEX($A$3:$G$220,
SMALL(
IF($D$3:$D$220="Sans Potence",ROW($A$3:$A$220)-ROW($A$3)+1),
ROW(C31)
),
CHOOSE(COLUMN(C31),1,2,3,4,5)
),
"")</f>
        <v>CDSA80</v>
      </c>
      <c r="Z33" t="str" cm="1">
        <f t="array" ref="Z33">IFERROR(
INDEX($A$3:$G$220,
SMALL(
IF($D$3:$D$220="Sans Potence",ROW($A$3:$A$220)-ROW($A$3)+1),
ROW(D31)
),
CHOOSE(COLUMN(D31),1,2,3,4,5)
),
"")</f>
        <v>Sans Potence</v>
      </c>
      <c r="AA33" cm="1">
        <f t="array" ref="AA33">IFERROR(
INDEX($A$3:$G$220,
SMALL(
IF($D$3:$D$220="Sans Potence",ROW($A$3:$A$220)-ROW($A$3)+1),
ROW(E31)
),
CHOOSE(COLUMN(E31),1,2,3,4,5)
),
"")</f>
        <v>386</v>
      </c>
      <c r="AB33" s="2">
        <v>31</v>
      </c>
      <c r="AC33" s="2"/>
      <c r="AD33" t="str" cm="1">
        <f t="array" ref="AD33">IFERROR(
INDEX($A$3:$G$220,
SMALL(
IF($G$3:$G$220="Pro",ROW($A$3:$A$220)-ROW($A$3)+1),
ROW(A31)
),
CHOOSE(COLUMN(A31),1,2,3,7,5)
),
"")</f>
        <v>LUISSAINT</v>
      </c>
      <c r="AE33" t="str" cm="1">
        <f t="array" ref="AE33">IFERROR(
INDEX($A$3:$G$220,
SMALL(
IF($G$3:$G$220="Pro",ROW($A$3:$A$220)-ROW($A$3)+1),
ROW(B31)
),
CHOOSE(COLUMN(B31),1,2,3,7,5)
),
"")</f>
        <v>Lilou</v>
      </c>
      <c r="AF33" t="str" cm="1">
        <f t="array" ref="AF33">IFERROR(
INDEX($A$3:$G$220,
SMALL(
IF($G$3:$G$220="Pro",ROW($A$3:$A$220)-ROW($A$3)+1),
ROW(C31)
),
CHOOSE(COLUMN(C31),1,2,3,7,5)
),
"")</f>
        <v>FAM / FDV HARBONNIERES</v>
      </c>
      <c r="AG33" t="str" cm="1">
        <f t="array" ref="AG33">IFERROR(
INDEX($A$3:$G$220,
SMALL(
IF($G$3:$G$220="Pro",ROW($A$3:$A$220)-ROW($A$3)+1),
ROW(D31)
),
CHOOSE(COLUMN(D31),1,2,3,7,5)
),
"")</f>
        <v>Pro</v>
      </c>
      <c r="AH33" cm="1">
        <f t="array" ref="AH33">IFERROR(
INDEX($A$3:$G$220,
SMALL(
IF($G$3:$G$220="Pro",ROW($A$3:$A$220)-ROW($A$3)+1),
ROW(E31)
),
CHOOSE(COLUMN(E31),1,2,3,7,5)
),
"")</f>
        <v>366</v>
      </c>
      <c r="AI33" s="2">
        <f>IF(AH33="", "", 1 + COUNTIF($AH$3:$AH$112,"&gt;"&amp;AH33))</f>
        <v>30</v>
      </c>
      <c r="AK33" t="str" cm="1">
        <f t="array" ref="AK33">IFERROR(
INDEX($A$3:$G$220,
SMALL(
IF($G$3:$G$220="Sportif",ROW($A$3:$A$220)-ROW($A$3)+1),
ROW(A31)
),
CHOOSE(COLUMN(A31),1,2,3,7,5)
),
"")</f>
        <v>RAMBURE</v>
      </c>
      <c r="AL33" t="str" cm="1">
        <f t="array" ref="AL33">IFERROR(
INDEX($A$3:$G$220,
SMALL(
IF($G$3:$G$220="Sportif",ROW($A$3:$A$220)-ROW($A$3)+1),
ROW(B31)
),
CHOOSE(COLUMN(B31),1,2,3,7,5)
),
"")</f>
        <v>Florence</v>
      </c>
      <c r="AM33" t="str" cm="1">
        <f t="array" ref="AM33">IFERROR(
INDEX($A$3:$G$220,
SMALL(
IF($G$3:$G$220="Sportif",ROW($A$3:$A$220)-ROW($A$3)+1),
ROW(C31)
),
CHOOSE(COLUMN(C31),1,2,3,7,5)
),
"")</f>
        <v>Pôle Santé de Breteuil</v>
      </c>
      <c r="AN33" t="str" cm="1">
        <f t="array" ref="AN33">IFERROR(
INDEX($A$3:$G$220,
SMALL(
IF($G$3:$G$220="Sportif",ROW($A$3:$A$220)-ROW($A$3)+1),
ROW(D31)
),
CHOOSE(COLUMN(D31),1,2,3,7,5)
),
"")</f>
        <v>Sportif</v>
      </c>
      <c r="AO33" cm="1">
        <f t="array" ref="AO33">IFERROR(
INDEX($A$3:$G$220,
SMALL(
IF($G$3:$G$220="Sportif",ROW($A$3:$A$220)-ROW($A$3)+1),
ROW(E31)
),
CHOOSE(COLUMN(E31),1,2,3,7,5)
),
"")</f>
        <v>352</v>
      </c>
      <c r="AP33" s="2">
        <f>IF(AO33="", "", 1 + COUNTIF($AO$3:$AO$287,"&gt;"&amp;AO33))</f>
        <v>31</v>
      </c>
    </row>
    <row r="34" spans="1:42" x14ac:dyDescent="0.3">
      <c r="A34" t="s">
        <v>264</v>
      </c>
      <c r="B34" t="s">
        <v>265</v>
      </c>
      <c r="C34" s="2" t="s">
        <v>238</v>
      </c>
      <c r="D34" t="s">
        <v>222</v>
      </c>
      <c r="E34">
        <v>394</v>
      </c>
      <c r="F34" s="2">
        <f t="shared" si="0"/>
        <v>32</v>
      </c>
      <c r="G34" t="s">
        <v>23</v>
      </c>
      <c r="I34" s="2">
        <f t="shared" si="7"/>
        <v>32</v>
      </c>
      <c r="J34" s="2" t="str">
        <f t="shared" si="8"/>
        <v>LESOBRE</v>
      </c>
      <c r="K34" s="2" t="str">
        <f t="shared" si="9"/>
        <v>Pascal</v>
      </c>
      <c r="L34" s="2" t="str">
        <f t="shared" si="10"/>
        <v xml:space="preserve">Pôle Autonomie Leopold Bellan </v>
      </c>
      <c r="M34">
        <f t="shared" si="2"/>
        <v>394</v>
      </c>
      <c r="O34" s="2" t="str" cm="1">
        <f t="array" ref="O34">IFERROR(INDEX(A$2:A$22, SMALL(IF(D$2:D$22="Potence", ROW(A$2:A$22)-1), ROW(32:32))), "")</f>
        <v/>
      </c>
      <c r="P34" s="2" t="str" cm="1">
        <f t="array" ref="P34">IFERROR(INDEX(B$2:B$22, SMALL(IF(D$2:D$22="Potence", ROW(B$2:B$22)-1), ROW(32:32))), "")</f>
        <v/>
      </c>
      <c r="Q34" s="2" t="str" cm="1">
        <f t="array" ref="Q34">IFERROR(INDEX(C$2:C$22, SMALL(IF(D$2:D$22="Potence", ROW(C$2:C$22)-1), ROW(32:32))), "")</f>
        <v/>
      </c>
      <c r="R34" s="2" t="str" cm="1">
        <f t="array" ref="R34">IFERROR(INDEX(D$2:D$22, SMALL(IF(D$2:D$22="Potence", ROW(D$2:D$22)-1), ROW(32:32))), "")</f>
        <v/>
      </c>
      <c r="S34" s="2" t="str" cm="1">
        <f t="array" ref="S34">IFERROR(INDEX(E$2:E$22, SMALL(IF(D$2:D$22="Potence", ROW(E$2:E$22)-1), ROW(32:32))), "")</f>
        <v/>
      </c>
      <c r="T34" s="2" t="str">
        <f t="shared" si="11"/>
        <v/>
      </c>
      <c r="U34" s="2"/>
      <c r="W34" t="str" cm="1">
        <f t="array" ref="W34">IFERROR(
INDEX($A$3:$G$220,
SMALL(
IF($D$3:$D$220="Sans Potence",ROW($A$3:$A$220)-ROW($A$3)+1),
ROW(A32)
),
CHOOSE(COLUMN(A32),1,2,3,4,5)
),
"")</f>
        <v>VERBECQ</v>
      </c>
      <c r="X34" t="str" cm="1">
        <f t="array" ref="X34">IFERROR(
INDEX($A$3:$G$220,
SMALL(
IF($D$3:$D$220="Sans Potence",ROW($A$3:$A$220)-ROW($A$3)+1),
ROW(B32)
),
CHOOSE(COLUMN(B32),1,2,3,4,5)
),
"")</f>
        <v>Bertrand</v>
      </c>
      <c r="Y34" t="str" cm="1">
        <f t="array" ref="Y34">IFERROR(
INDEX($A$3:$G$220,
SMALL(
IF($D$3:$D$220="Sans Potence",ROW($A$3:$A$220)-ROW($A$3)+1),
ROW(C32)
),
CHOOSE(COLUMN(C32),1,2,3,4,5)
),
"")</f>
        <v>EHPAD Fouilloy</v>
      </c>
      <c r="Z34" t="str" cm="1">
        <f t="array" ref="Z34">IFERROR(
INDEX($A$3:$G$220,
SMALL(
IF($D$3:$D$220="Sans Potence",ROW($A$3:$A$220)-ROW($A$3)+1),
ROW(D32)
),
CHOOSE(COLUMN(D32),1,2,3,4,5)
),
"")</f>
        <v>Sans Potence</v>
      </c>
      <c r="AA34" cm="1">
        <f t="array" ref="AA34">IFERROR(
INDEX($A$3:$G$220,
SMALL(
IF($D$3:$D$220="Sans Potence",ROW($A$3:$A$220)-ROW($A$3)+1),
ROW(E32)
),
CHOOSE(COLUMN(E32),1,2,3,4,5)
),
"")</f>
        <v>384</v>
      </c>
      <c r="AB34" s="2">
        <v>32</v>
      </c>
      <c r="AC34" s="2"/>
      <c r="AD34" t="str" cm="1">
        <f t="array" ref="AD34">IFERROR(
INDEX($A$3:$G$220,
SMALL(
IF($G$3:$G$220="Pro",ROW($A$3:$A$220)-ROW($A$3)+1),
ROW(A32)
),
CHOOSE(COLUMN(A32),1,2,3,7,5)
),
"")</f>
        <v>TRAISNEL</v>
      </c>
      <c r="AE34" t="str" cm="1">
        <f t="array" ref="AE34">IFERROR(
INDEX($A$3:$G$220,
SMALL(
IF($G$3:$G$220="Pro",ROW($A$3:$A$220)-ROW($A$3)+1),
ROW(B32)
),
CHOOSE(COLUMN(B32),1,2,3,7,5)
),
"")</f>
        <v>Magali</v>
      </c>
      <c r="AF34" t="str" cm="1">
        <f t="array" ref="AF34">IFERROR(
INDEX($A$3:$G$220,
SMALL(
IF($G$3:$G$220="Pro",ROW($A$3:$A$220)-ROW($A$3)+1),
ROW(C32)
),
CHOOSE(COLUMN(C32),1,2,3,7,5)
),
"")</f>
        <v>CH CORBIE ALBERT</v>
      </c>
      <c r="AG34" t="str" cm="1">
        <f t="array" ref="AG34">IFERROR(
INDEX($A$3:$G$220,
SMALL(
IF($G$3:$G$220="Pro",ROW($A$3:$A$220)-ROW($A$3)+1),
ROW(D32)
),
CHOOSE(COLUMN(D32),1,2,3,7,5)
),
"")</f>
        <v>Pro</v>
      </c>
      <c r="AH34" cm="1">
        <f t="array" ref="AH34">IFERROR(
INDEX($A$3:$G$220,
SMALL(
IF($G$3:$G$220="Pro",ROW($A$3:$A$220)-ROW($A$3)+1),
ROW(E32)
),
CHOOSE(COLUMN(E32),1,2,3,7,5)
),
"")</f>
        <v>366</v>
      </c>
      <c r="AI34" s="2">
        <f>IF(AH34="", "", 1 + COUNTIF($AH$3:$AH$112,"&gt;"&amp;AH34))</f>
        <v>30</v>
      </c>
      <c r="AK34" t="str" cm="1">
        <f t="array" ref="AK34">IFERROR(
INDEX($A$3:$G$220,
SMALL(
IF($G$3:$G$220="Sportif",ROW($A$3:$A$220)-ROW($A$3)+1),
ROW(A32)
),
CHOOSE(COLUMN(A32),1,2,3,7,5)
),
"")</f>
        <v>BOULLIER</v>
      </c>
      <c r="AL34" t="str" cm="1">
        <f t="array" ref="AL34">IFERROR(
INDEX($A$3:$G$220,
SMALL(
IF($G$3:$G$220="Sportif",ROW($A$3:$A$220)-ROW($A$3)+1),
ROW(B32)
),
CHOOSE(COLUMN(B32),1,2,3,7,5)
),
"")</f>
        <v>Aléthéa</v>
      </c>
      <c r="AM34" t="str" cm="1">
        <f t="array" ref="AM34">IFERROR(
INDEX($A$3:$G$220,
SMALL(
IF($G$3:$G$220="Sportif",ROW($A$3:$A$220)-ROW($A$3)+1),
ROW(C32)
),
CHOOSE(COLUMN(C32),1,2,3,7,5)
),
"")</f>
        <v xml:space="preserve">Pôle Autonomie Leopold Bellan </v>
      </c>
      <c r="AN34" t="str" cm="1">
        <f t="array" ref="AN34">IFERROR(
INDEX($A$3:$G$220,
SMALL(
IF($G$3:$G$220="Sportif",ROW($A$3:$A$220)-ROW($A$3)+1),
ROW(D32)
),
CHOOSE(COLUMN(D32),1,2,3,7,5)
),
"")</f>
        <v>Sportif</v>
      </c>
      <c r="AO34" cm="1">
        <f t="array" ref="AO34">IFERROR(
INDEX($A$3:$G$220,
SMALL(
IF($G$3:$G$220="Sportif",ROW($A$3:$A$220)-ROW($A$3)+1),
ROW(E32)
),
CHOOSE(COLUMN(E32),1,2,3,7,5)
),
"")</f>
        <v>351</v>
      </c>
      <c r="AP34" s="2">
        <f>IF(AO34="", "", 1 + COUNTIF($AO$3:$AO$287,"&gt;"&amp;AO34))</f>
        <v>32</v>
      </c>
    </row>
    <row r="35" spans="1:42" x14ac:dyDescent="0.3">
      <c r="A35" t="s">
        <v>275</v>
      </c>
      <c r="B35" t="s">
        <v>276</v>
      </c>
      <c r="C35" s="2" t="s">
        <v>238</v>
      </c>
      <c r="D35" t="s">
        <v>37</v>
      </c>
      <c r="E35">
        <v>391</v>
      </c>
      <c r="F35" s="2">
        <f t="shared" si="0"/>
        <v>33</v>
      </c>
      <c r="G35" t="s">
        <v>16</v>
      </c>
      <c r="I35" s="2">
        <f t="shared" si="7"/>
        <v>33</v>
      </c>
      <c r="J35" s="2" t="str">
        <f t="shared" si="8"/>
        <v>DUCHEMIN</v>
      </c>
      <c r="K35" s="2" t="str">
        <f t="shared" si="9"/>
        <v>Maël</v>
      </c>
      <c r="L35" s="2" t="str">
        <f t="shared" si="10"/>
        <v xml:space="preserve">Pôle Autonomie Leopold Bellan </v>
      </c>
      <c r="M35">
        <f t="shared" si="2"/>
        <v>391</v>
      </c>
      <c r="O35" s="2" t="str" cm="1">
        <f t="array" ref="O35">IFERROR(INDEX(A$2:A$22, SMALL(IF(D$2:D$22="Potence", ROW(A$2:A$22)-1), ROW(33:33))), "")</f>
        <v/>
      </c>
      <c r="P35" s="2" t="str" cm="1">
        <f t="array" ref="P35">IFERROR(INDEX(B$2:B$22, SMALL(IF(D$2:D$22="Potence", ROW(B$2:B$22)-1), ROW(33:33))), "")</f>
        <v/>
      </c>
      <c r="Q35" s="2" t="str" cm="1">
        <f t="array" ref="Q35">IFERROR(INDEX(C$2:C$22, SMALL(IF(D$2:D$22="Potence", ROW(C$2:C$22)-1), ROW(33:33))), "")</f>
        <v/>
      </c>
      <c r="R35" s="2" t="str" cm="1">
        <f t="array" ref="R35">IFERROR(INDEX(D$2:D$22, SMALL(IF(D$2:D$22="Potence", ROW(D$2:D$22)-1), ROW(33:33))), "")</f>
        <v/>
      </c>
      <c r="S35" s="2" t="str" cm="1">
        <f t="array" ref="S35">IFERROR(INDEX(E$2:E$22, SMALL(IF(D$2:D$22="Potence", ROW(E$2:E$22)-1), ROW(33:33))), "")</f>
        <v/>
      </c>
      <c r="T35" s="2" t="str">
        <f t="shared" si="11"/>
        <v/>
      </c>
      <c r="U35" s="2"/>
      <c r="W35" t="str" cm="1">
        <f t="array" ref="W35">IFERROR(
INDEX($A$3:$G$220,
SMALL(
IF($D$3:$D$220="Sans Potence",ROW($A$3:$A$220)-ROW($A$3)+1),
ROW(A33)
),
CHOOSE(COLUMN(A33),1,2,3,4,5)
),
"")</f>
        <v>ROZE</v>
      </c>
      <c r="X35" t="str" cm="1">
        <f t="array" ref="X35">IFERROR(
INDEX($A$3:$G$220,
SMALL(
IF($D$3:$D$220="Sans Potence",ROW($A$3:$A$220)-ROW($A$3)+1),
ROW(B33)
),
CHOOSE(COLUMN(B33),1,2,3,4,5)
),
"")</f>
        <v>Kerian</v>
      </c>
      <c r="Y35" t="str" cm="1">
        <f t="array" ref="Y35">IFERROR(
INDEX($A$3:$G$220,
SMALL(
IF($D$3:$D$220="Sans Potence",ROW($A$3:$A$220)-ROW($A$3)+1),
ROW(C33)
),
CHOOSE(COLUMN(C33),1,2,3,4,5)
),
"")</f>
        <v>USEP80</v>
      </c>
      <c r="Z35" t="str" cm="1">
        <f t="array" ref="Z35">IFERROR(
INDEX($A$3:$G$220,
SMALL(
IF($D$3:$D$220="Sans Potence",ROW($A$3:$A$220)-ROW($A$3)+1),
ROW(D33)
),
CHOOSE(COLUMN(D33),1,2,3,4,5)
),
"")</f>
        <v>Sans Potence</v>
      </c>
      <c r="AA35" cm="1">
        <f t="array" ref="AA35">IFERROR(
INDEX($A$3:$G$220,
SMALL(
IF($D$3:$D$220="Sans Potence",ROW($A$3:$A$220)-ROW($A$3)+1),
ROW(E33)
),
CHOOSE(COLUMN(E33),1,2,3,4,5)
),
"")</f>
        <v>384</v>
      </c>
      <c r="AB35" s="2">
        <v>32</v>
      </c>
      <c r="AC35" s="2"/>
      <c r="AD35" t="str" cm="1">
        <f t="array" ref="AD35">IFERROR(
INDEX($A$3:$G$220,
SMALL(
IF($G$3:$G$220="Pro",ROW($A$3:$A$220)-ROW($A$3)+1),
ROW(A33)
),
CHOOSE(COLUMN(A33),1,2,3,7,5)
),
"")</f>
        <v>MILHOMME</v>
      </c>
      <c r="AE35" t="str" cm="1">
        <f t="array" ref="AE35">IFERROR(
INDEX($A$3:$G$220,
SMALL(
IF($G$3:$G$220="Pro",ROW($A$3:$A$220)-ROW($A$3)+1),
ROW(B33)
),
CHOOSE(COLUMN(B33),1,2,3,7,5)
),
"")</f>
        <v>Gaëtan</v>
      </c>
      <c r="AF35" t="str" cm="1">
        <f t="array" ref="AF35">IFERROR(
INDEX($A$3:$G$220,
SMALL(
IF($G$3:$G$220="Pro",ROW($A$3:$A$220)-ROW($A$3)+1),
ROW(C33)
),
CHOOSE(COLUMN(C33),1,2,3,7,5)
),
"")</f>
        <v>EHPAD Fouilloy</v>
      </c>
      <c r="AG35" t="str" cm="1">
        <f t="array" ref="AG35">IFERROR(
INDEX($A$3:$G$220,
SMALL(
IF($G$3:$G$220="Pro",ROW($A$3:$A$220)-ROW($A$3)+1),
ROW(D33)
),
CHOOSE(COLUMN(D33),1,2,3,7,5)
),
"")</f>
        <v>Pro</v>
      </c>
      <c r="AH35" cm="1">
        <f t="array" ref="AH35">IFERROR(
INDEX($A$3:$G$220,
SMALL(
IF($G$3:$G$220="Pro",ROW($A$3:$A$220)-ROW($A$3)+1),
ROW(E33)
),
CHOOSE(COLUMN(E33),1,2,3,7,5)
),
"")</f>
        <v>361</v>
      </c>
      <c r="AI35" s="2">
        <f>IF(AH35="", "", 1 + COUNTIF($AH$3:$AH$112,"&gt;"&amp;AH35))</f>
        <v>33</v>
      </c>
      <c r="AK35" t="str" cm="1">
        <f t="array" ref="AK35">IFERROR(
INDEX($A$3:$G$220,
SMALL(
IF($G$3:$G$220="Sportif",ROW($A$3:$A$220)-ROW($A$3)+1),
ROW(A33)
),
CHOOSE(COLUMN(A33),1,2,3,7,5)
),
"")</f>
        <v>FECIH</v>
      </c>
      <c r="AL35" t="str" cm="1">
        <f t="array" ref="AL35">IFERROR(
INDEX($A$3:$G$220,
SMALL(
IF($G$3:$G$220="Sportif",ROW($A$3:$A$220)-ROW($A$3)+1),
ROW(B33)
),
CHOOSE(COLUMN(B33),1,2,3,7,5)
),
"")</f>
        <v>Sadia</v>
      </c>
      <c r="AM35" t="str" cm="1">
        <f t="array" ref="AM35">IFERROR(
INDEX($A$3:$G$220,
SMALL(
IF($G$3:$G$220="Sportif",ROW($A$3:$A$220)-ROW($A$3)+1),
ROW(C33)
),
CHOOSE(COLUMN(C33),1,2,3,7,5)
),
"")</f>
        <v xml:space="preserve">Pôle Autonomie Leopold Bellan </v>
      </c>
      <c r="AN35" t="str" cm="1">
        <f t="array" ref="AN35">IFERROR(
INDEX($A$3:$G$220,
SMALL(
IF($G$3:$G$220="Sportif",ROW($A$3:$A$220)-ROW($A$3)+1),
ROW(D33)
),
CHOOSE(COLUMN(D33),1,2,3,7,5)
),
"")</f>
        <v>Sportif</v>
      </c>
      <c r="AO35" cm="1">
        <f t="array" ref="AO35">IFERROR(
INDEX($A$3:$G$220,
SMALL(
IF($G$3:$G$220="Sportif",ROW($A$3:$A$220)-ROW($A$3)+1),
ROW(E33)
),
CHOOSE(COLUMN(E33),1,2,3,7,5)
),
"")</f>
        <v>348</v>
      </c>
      <c r="AP35" s="2">
        <f>IF(AO35="", "", 1 + COUNTIF($AO$3:$AO$287,"&gt;"&amp;AO35))</f>
        <v>33</v>
      </c>
    </row>
    <row r="36" spans="1:42" x14ac:dyDescent="0.3">
      <c r="A36" t="s">
        <v>494</v>
      </c>
      <c r="B36" t="s">
        <v>495</v>
      </c>
      <c r="C36" s="2" t="s">
        <v>363</v>
      </c>
      <c r="D36" t="s">
        <v>37</v>
      </c>
      <c r="E36">
        <v>390</v>
      </c>
      <c r="F36" s="2">
        <f t="shared" si="0"/>
        <v>34</v>
      </c>
      <c r="G36" t="s">
        <v>23</v>
      </c>
      <c r="I36" s="2">
        <f t="shared" si="7"/>
        <v>34</v>
      </c>
      <c r="J36" s="2" t="str">
        <f t="shared" si="8"/>
        <v>GUILLOT</v>
      </c>
      <c r="K36" s="2" t="str">
        <f t="shared" si="9"/>
        <v>Sandhya</v>
      </c>
      <c r="L36" s="2" t="str">
        <f t="shared" si="10"/>
        <v>FAM / FDV HARBONNIERES</v>
      </c>
      <c r="M36">
        <f t="shared" si="2"/>
        <v>390</v>
      </c>
      <c r="O36" s="2" t="str" cm="1">
        <f t="array" ref="O36">IFERROR(INDEX(A$2:A$22, SMALL(IF(D$2:D$22="Potence", ROW(A$2:A$22)-1), ROW(34:34))), "")</f>
        <v/>
      </c>
      <c r="P36" s="2" t="str" cm="1">
        <f t="array" ref="P36">IFERROR(INDEX(B$2:B$22, SMALL(IF(D$2:D$22="Potence", ROW(B$2:B$22)-1), ROW(34:34))), "")</f>
        <v/>
      </c>
      <c r="Q36" s="2" t="str" cm="1">
        <f t="array" ref="Q36">IFERROR(INDEX(C$2:C$22, SMALL(IF(D$2:D$22="Potence", ROW(C$2:C$22)-1), ROW(34:34))), "")</f>
        <v/>
      </c>
      <c r="R36" s="2" t="str" cm="1">
        <f t="array" ref="R36">IFERROR(INDEX(D$2:D$22, SMALL(IF(D$2:D$22="Potence", ROW(D$2:D$22)-1), ROW(34:34))), "")</f>
        <v/>
      </c>
      <c r="S36" s="2" t="str" cm="1">
        <f t="array" ref="S36">IFERROR(INDEX(E$2:E$22, SMALL(IF(D$2:D$22="Potence", ROW(E$2:E$22)-1), ROW(34:34))), "")</f>
        <v/>
      </c>
      <c r="T36" s="2" t="str">
        <f t="shared" si="11"/>
        <v/>
      </c>
      <c r="U36" s="2"/>
      <c r="W36" t="str" cm="1">
        <f t="array" ref="W36">IFERROR(
INDEX($A$3:$G$220,
SMALL(
IF($D$3:$D$220="Sans Potence",ROW($A$3:$A$220)-ROW($A$3)+1),
ROW(A34)
),
CHOOSE(COLUMN(A34),1,2,3,4,5)
),
"")</f>
        <v>PIEREN</v>
      </c>
      <c r="X36" t="str" cm="1">
        <f t="array" ref="X36">IFERROR(
INDEX($A$3:$G$220,
SMALL(
IF($D$3:$D$220="Sans Potence",ROW($A$3:$A$220)-ROW($A$3)+1),
ROW(B34)
),
CHOOSE(COLUMN(B34),1,2,3,4,5)
),
"")</f>
        <v>Marine</v>
      </c>
      <c r="Y36" t="str" cm="1">
        <f t="array" ref="Y36">IFERROR(
INDEX($A$3:$G$220,
SMALL(
IF($D$3:$D$220="Sans Potence",ROW($A$3:$A$220)-ROW($A$3)+1),
ROW(C34)
),
CHOOSE(COLUMN(C34),1,2,3,4,5)
),
"")</f>
        <v>FAM / FDV HARBONNIERES</v>
      </c>
      <c r="Z36" t="str" cm="1">
        <f t="array" ref="Z36">IFERROR(
INDEX($A$3:$G$220,
SMALL(
IF($D$3:$D$220="Sans Potence",ROW($A$3:$A$220)-ROW($A$3)+1),
ROW(D34)
),
CHOOSE(COLUMN(D34),1,2,3,4,5)
),
"")</f>
        <v>Sans Potence</v>
      </c>
      <c r="AA36" cm="1">
        <f t="array" ref="AA36">IFERROR(
INDEX($A$3:$G$220,
SMALL(
IF($D$3:$D$220="Sans Potence",ROW($A$3:$A$220)-ROW($A$3)+1),
ROW(E34)
),
CHOOSE(COLUMN(E34),1,2,3,4,5)
),
"")</f>
        <v>384</v>
      </c>
      <c r="AB36" s="2">
        <v>32</v>
      </c>
      <c r="AC36" s="2"/>
      <c r="AD36" t="str" cm="1">
        <f t="array" ref="AD36">IFERROR(
INDEX($A$3:$G$220,
SMALL(
IF($G$3:$G$220="Pro",ROW($A$3:$A$220)-ROW($A$3)+1),
ROW(A34)
),
CHOOSE(COLUMN(A34),1,2,3,7,5)
),
"")</f>
        <v>BARBIER</v>
      </c>
      <c r="AE36" t="str" cm="1">
        <f t="array" ref="AE36">IFERROR(
INDEX($A$3:$G$220,
SMALL(
IF($G$3:$G$220="Pro",ROW($A$3:$A$220)-ROW($A$3)+1),
ROW(B34)
),
CHOOSE(COLUMN(B34),1,2,3,7,5)
),
"")</f>
        <v>Léa</v>
      </c>
      <c r="AF36" t="str" cm="1">
        <f t="array" ref="AF36">IFERROR(
INDEX($A$3:$G$220,
SMALL(
IF($G$3:$G$220="Pro",ROW($A$3:$A$220)-ROW($A$3)+1),
ROW(C34)
),
CHOOSE(COLUMN(C34),1,2,3,7,5)
),
"")</f>
        <v xml:space="preserve">Pôle Autonomie Leopold Bellan </v>
      </c>
      <c r="AG36" t="str" cm="1">
        <f t="array" ref="AG36">IFERROR(
INDEX($A$3:$G$220,
SMALL(
IF($G$3:$G$220="Pro",ROW($A$3:$A$220)-ROW($A$3)+1),
ROW(D34)
),
CHOOSE(COLUMN(D34),1,2,3,7,5)
),
"")</f>
        <v>Pro</v>
      </c>
      <c r="AH36" cm="1">
        <f t="array" ref="AH36">IFERROR(
INDEX($A$3:$G$220,
SMALL(
IF($G$3:$G$220="Pro",ROW($A$3:$A$220)-ROW($A$3)+1),
ROW(E34)
),
CHOOSE(COLUMN(E34),1,2,3,7,5)
),
"")</f>
        <v>359</v>
      </c>
      <c r="AI36" s="2">
        <f>IF(AH36="", "", 1 + COUNTIF($AH$3:$AH$112,"&gt;"&amp;AH36))</f>
        <v>34</v>
      </c>
      <c r="AK36" t="str" cm="1">
        <f t="array" ref="AK36">IFERROR(
INDEX($A$3:$G$220,
SMALL(
IF($G$3:$G$220="Sportif",ROW($A$3:$A$220)-ROW($A$3)+1),
ROW(A34)
),
CHOOSE(COLUMN(A34),1,2,3,7,5)
),
"")</f>
        <v>LEPHAY</v>
      </c>
      <c r="AL36" t="str" cm="1">
        <f t="array" ref="AL36">IFERROR(
INDEX($A$3:$G$220,
SMALL(
IF($G$3:$G$220="Sportif",ROW($A$3:$A$220)-ROW($A$3)+1),
ROW(B34)
),
CHOOSE(COLUMN(B34),1,2,3,7,5)
),
"")</f>
        <v>Ryan</v>
      </c>
      <c r="AM36" t="str" cm="1">
        <f t="array" ref="AM36">IFERROR(
INDEX($A$3:$G$220,
SMALL(
IF($G$3:$G$220="Sportif",ROW($A$3:$A$220)-ROW($A$3)+1),
ROW(C34)
),
CHOOSE(COLUMN(C34),1,2,3,7,5)
),
"")</f>
        <v>FAM / FDV HARBONNIERES</v>
      </c>
      <c r="AN36" t="str" cm="1">
        <f t="array" ref="AN36">IFERROR(
INDEX($A$3:$G$220,
SMALL(
IF($G$3:$G$220="Sportif",ROW($A$3:$A$220)-ROW($A$3)+1),
ROW(D34)
),
CHOOSE(COLUMN(D34),1,2,3,7,5)
),
"")</f>
        <v>Sportif</v>
      </c>
      <c r="AO36" cm="1">
        <f t="array" ref="AO36">IFERROR(
INDEX($A$3:$G$220,
SMALL(
IF($G$3:$G$220="Sportif",ROW($A$3:$A$220)-ROW($A$3)+1),
ROW(E34)
),
CHOOSE(COLUMN(E34),1,2,3,7,5)
),
"")</f>
        <v>344</v>
      </c>
      <c r="AP36" s="2">
        <f>IF(AO36="", "", 1 + COUNTIF($AO$3:$AO$287,"&gt;"&amp;AO36))</f>
        <v>34</v>
      </c>
    </row>
    <row r="37" spans="1:42" x14ac:dyDescent="0.3">
      <c r="A37" t="s">
        <v>237</v>
      </c>
      <c r="B37" t="s">
        <v>195</v>
      </c>
      <c r="C37" s="2" t="s">
        <v>238</v>
      </c>
      <c r="D37" t="s">
        <v>222</v>
      </c>
      <c r="E37">
        <v>388</v>
      </c>
      <c r="F37" s="2">
        <f t="shared" si="0"/>
        <v>35</v>
      </c>
      <c r="G37" t="s">
        <v>23</v>
      </c>
      <c r="I37" s="2">
        <f t="shared" si="7"/>
        <v>35</v>
      </c>
      <c r="J37" s="2" t="str">
        <f t="shared" si="8"/>
        <v xml:space="preserve">ALEXANDRE </v>
      </c>
      <c r="K37" s="2" t="str">
        <f t="shared" si="9"/>
        <v>Béatrice</v>
      </c>
      <c r="L37" s="2" t="str">
        <f t="shared" si="10"/>
        <v xml:space="preserve">Pôle Autonomie Leopold Bellan </v>
      </c>
      <c r="M37">
        <f t="shared" si="2"/>
        <v>388</v>
      </c>
      <c r="W37" t="str" cm="1">
        <f t="array" ref="W37">IFERROR(
INDEX($A$3:$G$220,
SMALL(
IF($D$3:$D$220="Sans Potence",ROW($A$3:$A$220)-ROW($A$3)+1),
ROW(A35)
),
CHOOSE(COLUMN(A35),1,2,3,4,5)
),
"")</f>
        <v>PRESTIFILIPPO</v>
      </c>
      <c r="X37" t="str" cm="1">
        <f t="array" ref="X37">IFERROR(
INDEX($A$3:$G$220,
SMALL(
IF($D$3:$D$220="Sans Potence",ROW($A$3:$A$220)-ROW($A$3)+1),
ROW(B35)
),
CHOOSE(COLUMN(B35),1,2,3,4,5)
),
"")</f>
        <v>Nicolas</v>
      </c>
      <c r="Y37" t="str" cm="1">
        <f t="array" ref="Y37">IFERROR(
INDEX($A$3:$G$220,
SMALL(
IF($D$3:$D$220="Sans Potence",ROW($A$3:$A$220)-ROW($A$3)+1),
ROW(C35)
),
CHOOSE(COLUMN(C35),1,2,3,4,5)
),
"")</f>
        <v>CH CORBIE ALBERT</v>
      </c>
      <c r="Z37" t="str" cm="1">
        <f t="array" ref="Z37">IFERROR(
INDEX($A$3:$G$220,
SMALL(
IF($D$3:$D$220="Sans Potence",ROW($A$3:$A$220)-ROW($A$3)+1),
ROW(D35)
),
CHOOSE(COLUMN(D35),1,2,3,4,5)
),
"")</f>
        <v>Sans Potence</v>
      </c>
      <c r="AA37" cm="1">
        <f t="array" ref="AA37">IFERROR(
INDEX($A$3:$G$220,
SMALL(
IF($D$3:$D$220="Sans Potence",ROW($A$3:$A$220)-ROW($A$3)+1),
ROW(E35)
),
CHOOSE(COLUMN(E35),1,2,3,4,5)
),
"")</f>
        <v>383</v>
      </c>
      <c r="AB37" s="2">
        <v>35</v>
      </c>
      <c r="AC37" s="2"/>
      <c r="AD37" t="str" cm="1">
        <f t="array" ref="AD37">IFERROR(
INDEX($A$3:$G$220,
SMALL(
IF($G$3:$G$220="Pro",ROW($A$3:$A$220)-ROW($A$3)+1),
ROW(A35)
),
CHOOSE(COLUMN(A35),1,2,3,7,5)
),
"")</f>
        <v>GILLERON</v>
      </c>
      <c r="AE37" t="str" cm="1">
        <f t="array" ref="AE37">IFERROR(
INDEX($A$3:$G$220,
SMALL(
IF($G$3:$G$220="Pro",ROW($A$3:$A$220)-ROW($A$3)+1),
ROW(B35)
),
CHOOSE(COLUMN(B35),1,2,3,7,5)
),
"")</f>
        <v>Emilie</v>
      </c>
      <c r="AF37" t="str" cm="1">
        <f t="array" ref="AF37">IFERROR(
INDEX($A$3:$G$220,
SMALL(
IF($G$3:$G$220="Pro",ROW($A$3:$A$220)-ROW($A$3)+1),
ROW(C35)
),
CHOOSE(COLUMN(C35),1,2,3,7,5)
),
"")</f>
        <v>CH CORBIE ALBERT</v>
      </c>
      <c r="AG37" t="str" cm="1">
        <f t="array" ref="AG37">IFERROR(
INDEX($A$3:$G$220,
SMALL(
IF($G$3:$G$220="Pro",ROW($A$3:$A$220)-ROW($A$3)+1),
ROW(D35)
),
CHOOSE(COLUMN(D35),1,2,3,7,5)
),
"")</f>
        <v>Pro</v>
      </c>
      <c r="AH37" cm="1">
        <f t="array" ref="AH37">IFERROR(
INDEX($A$3:$G$220,
SMALL(
IF($G$3:$G$220="Pro",ROW($A$3:$A$220)-ROW($A$3)+1),
ROW(E35)
),
CHOOSE(COLUMN(E35),1,2,3,7,5)
),
"")</f>
        <v>355</v>
      </c>
      <c r="AI37" s="2">
        <f>IF(AH37="", "", 1 + COUNTIF($AH$3:$AH$112,"&gt;"&amp;AH37))</f>
        <v>35</v>
      </c>
      <c r="AK37" t="str" cm="1">
        <f t="array" ref="AK37">IFERROR(
INDEX($A$3:$G$220,
SMALL(
IF($G$3:$G$220="Sportif",ROW($A$3:$A$220)-ROW($A$3)+1),
ROW(A35)
),
CHOOSE(COLUMN(A35),1,2,3,7,5)
),
"")</f>
        <v>JOACHIM</v>
      </c>
      <c r="AL37" t="str" cm="1">
        <f t="array" ref="AL37">IFERROR(
INDEX($A$3:$G$220,
SMALL(
IF($G$3:$G$220="Sportif",ROW($A$3:$A$220)-ROW($A$3)+1),
ROW(B35)
),
CHOOSE(COLUMN(B35),1,2,3,7,5)
),
"")</f>
        <v>Jacqueline</v>
      </c>
      <c r="AM37" t="str" cm="1">
        <f t="array" ref="AM37">IFERROR(
INDEX($A$3:$G$220,
SMALL(
IF($G$3:$G$220="Sportif",ROW($A$3:$A$220)-ROW($A$3)+1),
ROW(C35)
),
CHOOSE(COLUMN(C35),1,2,3,7,5)
),
"")</f>
        <v>EHPAD Fouilloy</v>
      </c>
      <c r="AN37" t="str" cm="1">
        <f t="array" ref="AN37">IFERROR(
INDEX($A$3:$G$220,
SMALL(
IF($G$3:$G$220="Sportif",ROW($A$3:$A$220)-ROW($A$3)+1),
ROW(D35)
),
CHOOSE(COLUMN(D35),1,2,3,7,5)
),
"")</f>
        <v>Sportif</v>
      </c>
      <c r="AO37" cm="1">
        <f t="array" ref="AO37">IFERROR(
INDEX($A$3:$G$220,
SMALL(
IF($G$3:$G$220="Sportif",ROW($A$3:$A$220)-ROW($A$3)+1),
ROW(E35)
),
CHOOSE(COLUMN(E35),1,2,3,7,5)
),
"")</f>
        <v>342</v>
      </c>
      <c r="AP37" s="2">
        <f>IF(AO37="", "", 1 + COUNTIF($AO$3:$AO$287,"&gt;"&amp;AO37))</f>
        <v>35</v>
      </c>
    </row>
    <row r="38" spans="1:42" x14ac:dyDescent="0.3">
      <c r="A38" t="s">
        <v>366</v>
      </c>
      <c r="B38" t="s">
        <v>496</v>
      </c>
      <c r="C38" s="2" t="s">
        <v>363</v>
      </c>
      <c r="D38" t="s">
        <v>37</v>
      </c>
      <c r="E38">
        <v>388</v>
      </c>
      <c r="F38" s="2">
        <f t="shared" si="0"/>
        <v>35</v>
      </c>
      <c r="G38" t="s">
        <v>16</v>
      </c>
      <c r="I38" s="2">
        <f t="shared" si="7"/>
        <v>36</v>
      </c>
      <c r="J38" s="2" t="str">
        <f t="shared" si="8"/>
        <v>DANNEAU</v>
      </c>
      <c r="K38" s="2" t="str">
        <f t="shared" si="9"/>
        <v>Julia</v>
      </c>
      <c r="L38" s="2" t="str">
        <f t="shared" si="10"/>
        <v>FAM / FDV HARBONNIERES</v>
      </c>
      <c r="M38">
        <f t="shared" si="2"/>
        <v>388</v>
      </c>
      <c r="W38" t="str" cm="1">
        <f t="array" ref="W38">IFERROR(
INDEX($A$3:$G$220,
SMALL(
IF($D$3:$D$220="Sans Potence",ROW($A$3:$A$220)-ROW($A$3)+1),
ROW(A36)
),
CHOOSE(COLUMN(A36),1,2,3,4,5)
),
"")</f>
        <v>POTELLE</v>
      </c>
      <c r="X38" t="str" cm="1">
        <f t="array" ref="X38">IFERROR(
INDEX($A$3:$G$220,
SMALL(
IF($D$3:$D$220="Sans Potence",ROW($A$3:$A$220)-ROW($A$3)+1),
ROW(B36)
),
CHOOSE(COLUMN(B36),1,2,3,4,5)
),
"")</f>
        <v>Daniel</v>
      </c>
      <c r="Y38" t="str" cm="1">
        <f t="array" ref="Y38">IFERROR(
INDEX($A$3:$G$220,
SMALL(
IF($D$3:$D$220="Sans Potence",ROW($A$3:$A$220)-ROW($A$3)+1),
ROW(C36)
),
CHOOSE(COLUMN(C36),1,2,3,4,5)
),
"")</f>
        <v>CH CORBIE ALBERT</v>
      </c>
      <c r="Z38" t="str" cm="1">
        <f t="array" ref="Z38">IFERROR(
INDEX($A$3:$G$220,
SMALL(
IF($D$3:$D$220="Sans Potence",ROW($A$3:$A$220)-ROW($A$3)+1),
ROW(D36)
),
CHOOSE(COLUMN(D36),1,2,3,4,5)
),
"")</f>
        <v>Sans Potence</v>
      </c>
      <c r="AA38" cm="1">
        <f t="array" ref="AA38">IFERROR(
INDEX($A$3:$G$220,
SMALL(
IF($D$3:$D$220="Sans Potence",ROW($A$3:$A$220)-ROW($A$3)+1),
ROW(E36)
),
CHOOSE(COLUMN(E36),1,2,3,4,5)
),
"")</f>
        <v>381</v>
      </c>
      <c r="AB38" s="2">
        <v>36</v>
      </c>
      <c r="AC38" s="2"/>
      <c r="AD38" t="str" cm="1">
        <f t="array" ref="AD38">IFERROR(
INDEX($A$3:$G$220,
SMALL(
IF($G$3:$G$220="Pro",ROW($A$3:$A$220)-ROW($A$3)+1),
ROW(A36)
),
CHOOSE(COLUMN(A36),1,2,3,7,5)
),
"")</f>
        <v>DUQUESNE</v>
      </c>
      <c r="AE38" t="str" cm="1">
        <f t="array" ref="AE38">IFERROR(
INDEX($A$3:$G$220,
SMALL(
IF($G$3:$G$220="Pro",ROW($A$3:$A$220)-ROW($A$3)+1),
ROW(B36)
),
CHOOSE(COLUMN(B36),1,2,3,7,5)
),
"")</f>
        <v>Patricia</v>
      </c>
      <c r="AF38" t="str" cm="1">
        <f t="array" ref="AF38">IFERROR(
INDEX($A$3:$G$220,
SMALL(
IF($G$3:$G$220="Pro",ROW($A$3:$A$220)-ROW($A$3)+1),
ROW(C36)
),
CHOOSE(COLUMN(C36),1,2,3,7,5)
),
"")</f>
        <v>EHPAD Fouilloy</v>
      </c>
      <c r="AG38" t="str" cm="1">
        <f t="array" ref="AG38">IFERROR(
INDEX($A$3:$G$220,
SMALL(
IF($G$3:$G$220="Pro",ROW($A$3:$A$220)-ROW($A$3)+1),
ROW(D36)
),
CHOOSE(COLUMN(D36),1,2,3,7,5)
),
"")</f>
        <v>Pro</v>
      </c>
      <c r="AH38" cm="1">
        <f t="array" ref="AH38">IFERROR(
INDEX($A$3:$G$220,
SMALL(
IF($G$3:$G$220="Pro",ROW($A$3:$A$220)-ROW($A$3)+1),
ROW(E36)
),
CHOOSE(COLUMN(E36),1,2,3,7,5)
),
"")</f>
        <v>353</v>
      </c>
      <c r="AI38" s="2">
        <f>IF(AH38="", "", 1 + COUNTIF($AH$3:$AH$112,"&gt;"&amp;AH38))</f>
        <v>36</v>
      </c>
      <c r="AK38" t="str" cm="1">
        <f t="array" ref="AK38">IFERROR(
INDEX($A$3:$G$220,
SMALL(
IF($G$3:$G$220="Sportif",ROW($A$3:$A$220)-ROW($A$3)+1),
ROW(A36)
),
CHOOSE(COLUMN(A36),1,2,3,7,5)
),
"")</f>
        <v>FARCY</v>
      </c>
      <c r="AL38" t="str" cm="1">
        <f t="array" ref="AL38">IFERROR(
INDEX($A$3:$G$220,
SMALL(
IF($G$3:$G$220="Sportif",ROW($A$3:$A$220)-ROW($A$3)+1),
ROW(B36)
),
CHOOSE(COLUMN(B36),1,2,3,7,5)
),
"")</f>
        <v>Léone</v>
      </c>
      <c r="AM38" t="str" cm="1">
        <f t="array" ref="AM38">IFERROR(
INDEX($A$3:$G$220,
SMALL(
IF($G$3:$G$220="Sportif",ROW($A$3:$A$220)-ROW($A$3)+1),
ROW(C36)
),
CHOOSE(COLUMN(C36),1,2,3,7,5)
),
"")</f>
        <v>EHPAD Fouilloy</v>
      </c>
      <c r="AN38" t="str" cm="1">
        <f t="array" ref="AN38">IFERROR(
INDEX($A$3:$G$220,
SMALL(
IF($G$3:$G$220="Sportif",ROW($A$3:$A$220)-ROW($A$3)+1),
ROW(D36)
),
CHOOSE(COLUMN(D36),1,2,3,7,5)
),
"")</f>
        <v>Sportif</v>
      </c>
      <c r="AO38" cm="1">
        <f t="array" ref="AO38">IFERROR(
INDEX($A$3:$G$220,
SMALL(
IF($G$3:$G$220="Sportif",ROW($A$3:$A$220)-ROW($A$3)+1),
ROW(E36)
),
CHOOSE(COLUMN(E36),1,2,3,7,5)
),
"")</f>
        <v>341</v>
      </c>
      <c r="AP38" s="2">
        <f>IF(AO38="", "", 1 + COUNTIF($AO$3:$AO$287,"&gt;"&amp;AO38))</f>
        <v>36</v>
      </c>
    </row>
    <row r="39" spans="1:42" x14ac:dyDescent="0.3">
      <c r="A39" t="s">
        <v>269</v>
      </c>
      <c r="B39" t="s">
        <v>270</v>
      </c>
      <c r="C39" s="2" t="s">
        <v>238</v>
      </c>
      <c r="D39" t="s">
        <v>222</v>
      </c>
      <c r="E39">
        <v>387</v>
      </c>
      <c r="F39" s="2">
        <f t="shared" si="0"/>
        <v>37</v>
      </c>
      <c r="G39" t="s">
        <v>23</v>
      </c>
      <c r="I39" s="2">
        <f t="shared" si="7"/>
        <v>37</v>
      </c>
      <c r="J39" s="2" t="str">
        <f t="shared" si="8"/>
        <v>SARDA</v>
      </c>
      <c r="K39" s="2" t="str">
        <f t="shared" si="9"/>
        <v>Arthur</v>
      </c>
      <c r="L39" s="2" t="str">
        <f t="shared" si="10"/>
        <v xml:space="preserve">Pôle Autonomie Leopold Bellan </v>
      </c>
      <c r="M39">
        <f t="shared" si="2"/>
        <v>387</v>
      </c>
      <c r="W39" t="str" cm="1">
        <f t="array" ref="W39">IFERROR(
INDEX($A$3:$G$220,
SMALL(
IF($D$3:$D$220="Sans Potence",ROW($A$3:$A$220)-ROW($A$3)+1),
ROW(A37)
),
CHOOSE(COLUMN(A37),1,2,3,4,5)
),
"")</f>
        <v>LECLERCQ</v>
      </c>
      <c r="X39" t="str" cm="1">
        <f t="array" ref="X39">IFERROR(
INDEX($A$3:$G$220,
SMALL(
IF($D$3:$D$220="Sans Potence",ROW($A$3:$A$220)-ROW($A$3)+1),
ROW(B37)
),
CHOOSE(COLUMN(B37),1,2,3,4,5)
),
"")</f>
        <v>Jérémy</v>
      </c>
      <c r="Y39" t="str" cm="1">
        <f t="array" ref="Y39">IFERROR(
INDEX($A$3:$G$220,
SMALL(
IF($D$3:$D$220="Sans Potence",ROW($A$3:$A$220)-ROW($A$3)+1),
ROW(C37)
),
CHOOSE(COLUMN(C37),1,2,3,4,5)
),
"")</f>
        <v>CH CORBIE ALBERT</v>
      </c>
      <c r="Z39" t="str" cm="1">
        <f t="array" ref="Z39">IFERROR(
INDEX($A$3:$G$220,
SMALL(
IF($D$3:$D$220="Sans Potence",ROW($A$3:$A$220)-ROW($A$3)+1),
ROW(D37)
),
CHOOSE(COLUMN(D37),1,2,3,4,5)
),
"")</f>
        <v>Sans Potence</v>
      </c>
      <c r="AA39" cm="1">
        <f t="array" ref="AA39">IFERROR(
INDEX($A$3:$G$220,
SMALL(
IF($D$3:$D$220="Sans Potence",ROW($A$3:$A$220)-ROW($A$3)+1),
ROW(E37)
),
CHOOSE(COLUMN(E37),1,2,3,4,5)
),
"")</f>
        <v>381</v>
      </c>
      <c r="AB39" s="2">
        <v>36</v>
      </c>
      <c r="AC39" s="2"/>
      <c r="AD39" t="str" cm="1">
        <f t="array" ref="AD39">IFERROR(
INDEX($A$3:$G$220,
SMALL(
IF($G$3:$G$220="Pro",ROW($A$3:$A$220)-ROW($A$3)+1),
ROW(A37)
),
CHOOSE(COLUMN(A37),1,2,3,7,5)
),
"")</f>
        <v>MARCHAND</v>
      </c>
      <c r="AE39" t="str" cm="1">
        <f t="array" ref="AE39">IFERROR(
INDEX($A$3:$G$220,
SMALL(
IF($G$3:$G$220="Pro",ROW($A$3:$A$220)-ROW($A$3)+1),
ROW(B37)
),
CHOOSE(COLUMN(B37),1,2,3,7,5)
),
"")</f>
        <v>Corinne</v>
      </c>
      <c r="AF39" t="str" cm="1">
        <f t="array" ref="AF39">IFERROR(
INDEX($A$3:$G$220,
SMALL(
IF($G$3:$G$220="Pro",ROW($A$3:$A$220)-ROW($A$3)+1),
ROW(C37)
),
CHOOSE(COLUMN(C37),1,2,3,7,5)
),
"")</f>
        <v>EHPAD Fouilloy</v>
      </c>
      <c r="AG39" t="str" cm="1">
        <f t="array" ref="AG39">IFERROR(
INDEX($A$3:$G$220,
SMALL(
IF($G$3:$G$220="Pro",ROW($A$3:$A$220)-ROW($A$3)+1),
ROW(D37)
),
CHOOSE(COLUMN(D37),1,2,3,7,5)
),
"")</f>
        <v>Pro</v>
      </c>
      <c r="AH39" cm="1">
        <f t="array" ref="AH39">IFERROR(
INDEX($A$3:$G$220,
SMALL(
IF($G$3:$G$220="Pro",ROW($A$3:$A$220)-ROW($A$3)+1),
ROW(E37)
),
CHOOSE(COLUMN(E37),1,2,3,7,5)
),
"")</f>
        <v>350</v>
      </c>
      <c r="AI39" s="2">
        <f>IF(AH39="", "", 1 + COUNTIF($AH$3:$AH$112,"&gt;"&amp;AH39))</f>
        <v>37</v>
      </c>
      <c r="AK39" t="str" cm="1">
        <f t="array" ref="AK39">IFERROR(
INDEX($A$3:$G$220,
SMALL(
IF($G$3:$G$220="Sportif",ROW($A$3:$A$220)-ROW($A$3)+1),
ROW(A37)
),
CHOOSE(COLUMN(A37),1,2,3,7,5)
),
"")</f>
        <v>HOMERY</v>
      </c>
      <c r="AL39" t="str" cm="1">
        <f t="array" ref="AL39">IFERROR(
INDEX($A$3:$G$220,
SMALL(
IF($G$3:$G$220="Sportif",ROW($A$3:$A$220)-ROW($A$3)+1),
ROW(B37)
),
CHOOSE(COLUMN(B37),1,2,3,7,5)
),
"")</f>
        <v>Gaëlle</v>
      </c>
      <c r="AM39" t="str" cm="1">
        <f t="array" ref="AM39">IFERROR(
INDEX($A$3:$G$220,
SMALL(
IF($G$3:$G$220="Sportif",ROW($A$3:$A$220)-ROW($A$3)+1),
ROW(C37)
),
CHOOSE(COLUMN(C37),1,2,3,7,5)
),
"")</f>
        <v xml:space="preserve">Pôle Autonomie Leopold Bellan </v>
      </c>
      <c r="AN39" t="str" cm="1">
        <f t="array" ref="AN39">IFERROR(
INDEX($A$3:$G$220,
SMALL(
IF($G$3:$G$220="Sportif",ROW($A$3:$A$220)-ROW($A$3)+1),
ROW(D37)
),
CHOOSE(COLUMN(D37),1,2,3,7,5)
),
"")</f>
        <v>Sportif</v>
      </c>
      <c r="AO39" cm="1">
        <f t="array" ref="AO39">IFERROR(
INDEX($A$3:$G$220,
SMALL(
IF($G$3:$G$220="Sportif",ROW($A$3:$A$220)-ROW($A$3)+1),
ROW(E37)
),
CHOOSE(COLUMN(E37),1,2,3,7,5)
),
"")</f>
        <v>339</v>
      </c>
      <c r="AP39" s="2">
        <f>IF(AO39="", "", 1 + COUNTIF($AO$3:$AO$287,"&gt;"&amp;AO39))</f>
        <v>37</v>
      </c>
    </row>
    <row r="40" spans="1:42" x14ac:dyDescent="0.3">
      <c r="A40" t="s">
        <v>167</v>
      </c>
      <c r="B40" t="s">
        <v>168</v>
      </c>
      <c r="C40" s="2" t="s">
        <v>169</v>
      </c>
      <c r="D40" t="s">
        <v>37</v>
      </c>
      <c r="E40">
        <v>386</v>
      </c>
      <c r="F40" s="2">
        <f t="shared" si="0"/>
        <v>38</v>
      </c>
      <c r="G40" t="s">
        <v>16</v>
      </c>
      <c r="I40" s="2">
        <f t="shared" si="7"/>
        <v>38</v>
      </c>
      <c r="J40" s="2" t="str">
        <f t="shared" si="8"/>
        <v>MARREL</v>
      </c>
      <c r="K40" s="2" t="str">
        <f t="shared" si="9"/>
        <v>Clément</v>
      </c>
      <c r="L40" s="2" t="str">
        <f t="shared" si="10"/>
        <v>CDSA80</v>
      </c>
      <c r="M40">
        <f t="shared" si="2"/>
        <v>386</v>
      </c>
      <c r="W40" t="str" cm="1">
        <f t="array" ref="W40">IFERROR(
INDEX($A$3:$G$220,
SMALL(
IF($D$3:$D$220="Sans Potence",ROW($A$3:$A$220)-ROW($A$3)+1),
ROW(A38)
),
CHOOSE(COLUMN(A38),1,2,3,4,5)
),
"")</f>
        <v>HECQUET</v>
      </c>
      <c r="X40" t="str" cm="1">
        <f t="array" ref="X40">IFERROR(
INDEX($A$3:$G$220,
SMALL(
IF($D$3:$D$220="Sans Potence",ROW($A$3:$A$220)-ROW($A$3)+1),
ROW(B38)
),
CHOOSE(COLUMN(B38),1,2,3,4,5)
),
"")</f>
        <v>Vincent</v>
      </c>
      <c r="Y40" t="str" cm="1">
        <f t="array" ref="Y40">IFERROR(
INDEX($A$3:$G$220,
SMALL(
IF($D$3:$D$220="Sans Potence",ROW($A$3:$A$220)-ROW($A$3)+1),
ROW(C38)
),
CHOOSE(COLUMN(C38),1,2,3,4,5)
),
"")</f>
        <v>CH CORBIE ALBERT</v>
      </c>
      <c r="Z40" t="str" cm="1">
        <f t="array" ref="Z40">IFERROR(
INDEX($A$3:$G$220,
SMALL(
IF($D$3:$D$220="Sans Potence",ROW($A$3:$A$220)-ROW($A$3)+1),
ROW(D38)
),
CHOOSE(COLUMN(D38),1,2,3,4,5)
),
"")</f>
        <v>Sans Potence</v>
      </c>
      <c r="AA40" cm="1">
        <f t="array" ref="AA40">IFERROR(
INDEX($A$3:$G$220,
SMALL(
IF($D$3:$D$220="Sans Potence",ROW($A$3:$A$220)-ROW($A$3)+1),
ROW(E38)
),
CHOOSE(COLUMN(E38),1,2,3,4,5)
),
"")</f>
        <v>380</v>
      </c>
      <c r="AB40" s="2">
        <v>38</v>
      </c>
      <c r="AC40" s="2"/>
      <c r="AD40" t="str" cm="1">
        <f t="array" ref="AD40">IFERROR(
INDEX($A$3:$G$220,
SMALL(
IF($G$3:$G$220="Pro",ROW($A$3:$A$220)-ROW($A$3)+1),
ROW(A38)
),
CHOOSE(COLUMN(A38),1,2,3,7,5)
),
"")</f>
        <v>CONSTANTIN</v>
      </c>
      <c r="AE40" t="str" cm="1">
        <f t="array" ref="AE40">IFERROR(
INDEX($A$3:$G$220,
SMALL(
IF($G$3:$G$220="Pro",ROW($A$3:$A$220)-ROW($A$3)+1),
ROW(B38)
),
CHOOSE(COLUMN(B38),1,2,3,7,5)
),
"")</f>
        <v>Maryline</v>
      </c>
      <c r="AF40" t="str" cm="1">
        <f t="array" ref="AF40">IFERROR(
INDEX($A$3:$G$220,
SMALL(
IF($G$3:$G$220="Pro",ROW($A$3:$A$220)-ROW($A$3)+1),
ROW(C38)
),
CHOOSE(COLUMN(C38),1,2,3,7,5)
),
"")</f>
        <v>MAS Villa SAMAHRA</v>
      </c>
      <c r="AG40" t="str" cm="1">
        <f t="array" ref="AG40">IFERROR(
INDEX($A$3:$G$220,
SMALL(
IF($G$3:$G$220="Pro",ROW($A$3:$A$220)-ROW($A$3)+1),
ROW(D38)
),
CHOOSE(COLUMN(D38),1,2,3,7,5)
),
"")</f>
        <v>Pro</v>
      </c>
      <c r="AH40" cm="1">
        <f t="array" ref="AH40">IFERROR(
INDEX($A$3:$G$220,
SMALL(
IF($G$3:$G$220="Pro",ROW($A$3:$A$220)-ROW($A$3)+1),
ROW(E38)
),
CHOOSE(COLUMN(E38),1,2,3,7,5)
),
"")</f>
        <v>349</v>
      </c>
      <c r="AI40" s="2">
        <f>IF(AH40="", "", 1 + COUNTIF($AH$3:$AH$112,"&gt;"&amp;AH40))</f>
        <v>38</v>
      </c>
      <c r="AK40" t="str" cm="1">
        <f t="array" ref="AK40">IFERROR(
INDEX($A$3:$G$220,
SMALL(
IF($G$3:$G$220="Sportif",ROW($A$3:$A$220)-ROW($A$3)+1),
ROW(A38)
),
CHOOSE(COLUMN(A38),1,2,3,7,5)
),
"")</f>
        <v>CHICOT</v>
      </c>
      <c r="AL40" t="str" cm="1">
        <f t="array" ref="AL40">IFERROR(
INDEX($A$3:$G$220,
SMALL(
IF($G$3:$G$220="Sportif",ROW($A$3:$A$220)-ROW($A$3)+1),
ROW(B38)
),
CHOOSE(COLUMN(B38),1,2,3,7,5)
),
"")</f>
        <v>Yanis</v>
      </c>
      <c r="AM40" t="str" cm="1">
        <f t="array" ref="AM40">IFERROR(
INDEX($A$3:$G$220,
SMALL(
IF($G$3:$G$220="Sportif",ROW($A$3:$A$220)-ROW($A$3)+1),
ROW(C38)
),
CHOOSE(COLUMN(C38),1,2,3,7,5)
),
"")</f>
        <v>CH CORBIE ALBERT</v>
      </c>
      <c r="AN40" t="str" cm="1">
        <f t="array" ref="AN40">IFERROR(
INDEX($A$3:$G$220,
SMALL(
IF($G$3:$G$220="Sportif",ROW($A$3:$A$220)-ROW($A$3)+1),
ROW(D38)
),
CHOOSE(COLUMN(D38),1,2,3,7,5)
),
"")</f>
        <v>Sportif</v>
      </c>
      <c r="AO40" cm="1">
        <f t="array" ref="AO40">IFERROR(
INDEX($A$3:$G$220,
SMALL(
IF($G$3:$G$220="Sportif",ROW($A$3:$A$220)-ROW($A$3)+1),
ROW(E38)
),
CHOOSE(COLUMN(E38),1,2,3,7,5)
),
"")</f>
        <v>336</v>
      </c>
      <c r="AP40" s="2">
        <f>IF(AO40="", "", 1 + COUNTIF($AO$3:$AO$287,"&gt;"&amp;AO40))</f>
        <v>38</v>
      </c>
    </row>
    <row r="41" spans="1:42" x14ac:dyDescent="0.3">
      <c r="A41" t="s">
        <v>42</v>
      </c>
      <c r="B41" t="s">
        <v>43</v>
      </c>
      <c r="C41" t="s">
        <v>36</v>
      </c>
      <c r="D41" t="s">
        <v>37</v>
      </c>
      <c r="E41">
        <v>384</v>
      </c>
      <c r="F41">
        <f t="shared" si="0"/>
        <v>39</v>
      </c>
      <c r="G41" t="s">
        <v>16</v>
      </c>
      <c r="I41" s="2">
        <f t="shared" si="7"/>
        <v>39</v>
      </c>
      <c r="J41" s="2" t="str">
        <f t="shared" si="8"/>
        <v>VERBECQ</v>
      </c>
      <c r="K41" s="2" t="str">
        <f t="shared" si="9"/>
        <v>Bertrand</v>
      </c>
      <c r="L41" s="2" t="str">
        <f t="shared" si="10"/>
        <v>EHPAD Fouilloy</v>
      </c>
      <c r="M41">
        <f t="shared" si="2"/>
        <v>384</v>
      </c>
      <c r="W41" t="str" cm="1">
        <f t="array" ref="W41">IFERROR(
INDEX($A$3:$G$220,
SMALL(
IF($D$3:$D$220="Sans Potence",ROW($A$3:$A$220)-ROW($A$3)+1),
ROW(A39)
),
CHOOSE(COLUMN(A39),1,2,3,4,5)
),
"")</f>
        <v>LARTISIEN</v>
      </c>
      <c r="X41" t="str" cm="1">
        <f t="array" ref="X41">IFERROR(
INDEX($A$3:$G$220,
SMALL(
IF($D$3:$D$220="Sans Potence",ROW($A$3:$A$220)-ROW($A$3)+1),
ROW(B39)
),
CHOOSE(COLUMN(B39),1,2,3,4,5)
),
"")</f>
        <v>Léa</v>
      </c>
      <c r="Y41" t="str" cm="1">
        <f t="array" ref="Y41">IFERROR(
INDEX($A$3:$G$220,
SMALL(
IF($D$3:$D$220="Sans Potence",ROW($A$3:$A$220)-ROW($A$3)+1),
ROW(C39)
),
CHOOSE(COLUMN(C39),1,2,3,4,5)
),
"")</f>
        <v>FAM / FDV HARBONNIERES</v>
      </c>
      <c r="Z41" t="str" cm="1">
        <f t="array" ref="Z41">IFERROR(
INDEX($A$3:$G$220,
SMALL(
IF($D$3:$D$220="Sans Potence",ROW($A$3:$A$220)-ROW($A$3)+1),
ROW(D39)
),
CHOOSE(COLUMN(D39),1,2,3,4,5)
),
"")</f>
        <v>Sans Potence</v>
      </c>
      <c r="AA41" cm="1">
        <f t="array" ref="AA41">IFERROR(
INDEX($A$3:$G$220,
SMALL(
IF($D$3:$D$220="Sans Potence",ROW($A$3:$A$220)-ROW($A$3)+1),
ROW(E39)
),
CHOOSE(COLUMN(E39),1,2,3,4,5)
),
"")</f>
        <v>378</v>
      </c>
      <c r="AB41" s="2">
        <v>39</v>
      </c>
      <c r="AC41" s="2"/>
      <c r="AD41" t="str" cm="1">
        <f t="array" ref="AD41">IFERROR(
INDEX($A$3:$G$220,
SMALL(
IF($G$3:$G$220="Pro",ROW($A$3:$A$220)-ROW($A$3)+1),
ROW(A39)
),
CHOOSE(COLUMN(A39),1,2,3,7,5)
),
"")</f>
        <v>DUBOILLE</v>
      </c>
      <c r="AE41" t="str" cm="1">
        <f t="array" ref="AE41">IFERROR(
INDEX($A$3:$G$220,
SMALL(
IF($G$3:$G$220="Pro",ROW($A$3:$A$220)-ROW($A$3)+1),
ROW(B39)
),
CHOOSE(COLUMN(B39),1,2,3,7,5)
),
"")</f>
        <v>Karine</v>
      </c>
      <c r="AF41" t="str" cm="1">
        <f t="array" ref="AF41">IFERROR(
INDEX($A$3:$G$220,
SMALL(
IF($G$3:$G$220="Pro",ROW($A$3:$A$220)-ROW($A$3)+1),
ROW(C39)
),
CHOOSE(COLUMN(C39),1,2,3,7,5)
),
"")</f>
        <v>MAS Villa SAMAHRA</v>
      </c>
      <c r="AG41" t="str" cm="1">
        <f t="array" ref="AG41">IFERROR(
INDEX($A$3:$G$220,
SMALL(
IF($G$3:$G$220="Pro",ROW($A$3:$A$220)-ROW($A$3)+1),
ROW(D39)
),
CHOOSE(COLUMN(D39),1,2,3,7,5)
),
"")</f>
        <v>Pro</v>
      </c>
      <c r="AH41" cm="1">
        <f t="array" ref="AH41">IFERROR(
INDEX($A$3:$G$220,
SMALL(
IF($G$3:$G$220="Pro",ROW($A$3:$A$220)-ROW($A$3)+1),
ROW(E39)
),
CHOOSE(COLUMN(E39),1,2,3,7,5)
),
"")</f>
        <v>349</v>
      </c>
      <c r="AI41" s="2">
        <f>IF(AH41="", "", 1 + COUNTIF($AH$3:$AH$112,"&gt;"&amp;AH41))</f>
        <v>38</v>
      </c>
      <c r="AK41" t="str" cm="1">
        <f t="array" ref="AK41">IFERROR(
INDEX($A$3:$G$220,
SMALL(
IF($G$3:$G$220="Sportif",ROW($A$3:$A$220)-ROW($A$3)+1),
ROW(A39)
),
CHOOSE(COLUMN(A39),1,2,3,7,5)
),
"")</f>
        <v>COEILLEZ</v>
      </c>
      <c r="AL41" t="str" cm="1">
        <f t="array" ref="AL41">IFERROR(
INDEX($A$3:$G$220,
SMALL(
IF($G$3:$G$220="Sportif",ROW($A$3:$A$220)-ROW($A$3)+1),
ROW(B39)
),
CHOOSE(COLUMN(B39),1,2,3,7,5)
),
"")</f>
        <v>Sofia</v>
      </c>
      <c r="AM41" t="str" cm="1">
        <f t="array" ref="AM41">IFERROR(
INDEX($A$3:$G$220,
SMALL(
IF($G$3:$G$220="Sportif",ROW($A$3:$A$220)-ROW($A$3)+1),
ROW(C39)
),
CHOOSE(COLUMN(C39),1,2,3,7,5)
),
"")</f>
        <v>CH CORBIE ALBERT</v>
      </c>
      <c r="AN41" t="str" cm="1">
        <f t="array" ref="AN41">IFERROR(
INDEX($A$3:$G$220,
SMALL(
IF($G$3:$G$220="Sportif",ROW($A$3:$A$220)-ROW($A$3)+1),
ROW(D39)
),
CHOOSE(COLUMN(D39),1,2,3,7,5)
),
"")</f>
        <v>Sportif</v>
      </c>
      <c r="AO41" cm="1">
        <f t="array" ref="AO41">IFERROR(
INDEX($A$3:$G$220,
SMALL(
IF($G$3:$G$220="Sportif",ROW($A$3:$A$220)-ROW($A$3)+1),
ROW(E39)
),
CHOOSE(COLUMN(E39),1,2,3,7,5)
),
"")</f>
        <v>331</v>
      </c>
      <c r="AP41" s="2">
        <f>IF(AO41="", "", 1 + COUNTIF($AO$3:$AO$287,"&gt;"&amp;AO41))</f>
        <v>39</v>
      </c>
    </row>
    <row r="42" spans="1:42" x14ac:dyDescent="0.3">
      <c r="A42" t="s">
        <v>172</v>
      </c>
      <c r="B42" t="s">
        <v>173</v>
      </c>
      <c r="C42" s="2" t="s">
        <v>174</v>
      </c>
      <c r="D42" t="s">
        <v>37</v>
      </c>
      <c r="E42">
        <v>384</v>
      </c>
      <c r="F42" s="2">
        <f t="shared" si="0"/>
        <v>39</v>
      </c>
      <c r="G42" t="s">
        <v>16</v>
      </c>
      <c r="I42" s="2">
        <f t="shared" si="7"/>
        <v>40</v>
      </c>
      <c r="J42" s="2" t="str">
        <f t="shared" si="8"/>
        <v>ROZE</v>
      </c>
      <c r="K42" s="2" t="str">
        <f t="shared" si="9"/>
        <v>Kerian</v>
      </c>
      <c r="L42" s="2" t="str">
        <f t="shared" si="10"/>
        <v>USEP80</v>
      </c>
      <c r="M42">
        <f t="shared" si="2"/>
        <v>384</v>
      </c>
      <c r="W42" t="str" cm="1">
        <f t="array" ref="W42">IFERROR(
INDEX($A$3:$G$220,
SMALL(
IF($D$3:$D$220="Sans Potence",ROW($A$3:$A$220)-ROW($A$3)+1),
ROW(A40)
),
CHOOSE(COLUMN(A40),1,2,3,4,5)
),
"")</f>
        <v>MARTIN</v>
      </c>
      <c r="X42" t="str" cm="1">
        <f t="array" ref="X42">IFERROR(
INDEX($A$3:$G$220,
SMALL(
IF($D$3:$D$220="Sans Potence",ROW($A$3:$A$220)-ROW($A$3)+1),
ROW(B40)
),
CHOOSE(COLUMN(B40),1,2,3,4,5)
),
"")</f>
        <v>Robert</v>
      </c>
      <c r="Y42" t="str" cm="1">
        <f t="array" ref="Y42">IFERROR(
INDEX($A$3:$G$220,
SMALL(
IF($D$3:$D$220="Sans Potence",ROW($A$3:$A$220)-ROW($A$3)+1),
ROW(C40)
),
CHOOSE(COLUMN(C40),1,2,3,4,5)
),
"")</f>
        <v>CH CORBIE ALBERT</v>
      </c>
      <c r="Z42" t="str" cm="1">
        <f t="array" ref="Z42">IFERROR(
INDEX($A$3:$G$220,
SMALL(
IF($D$3:$D$220="Sans Potence",ROW($A$3:$A$220)-ROW($A$3)+1),
ROW(D40)
),
CHOOSE(COLUMN(D40),1,2,3,4,5)
),
"")</f>
        <v>Sans Potence</v>
      </c>
      <c r="AA42" cm="1">
        <f t="array" ref="AA42">IFERROR(
INDEX($A$3:$G$220,
SMALL(
IF($D$3:$D$220="Sans Potence",ROW($A$3:$A$220)-ROW($A$3)+1),
ROW(E40)
),
CHOOSE(COLUMN(E40),1,2,3,4,5)
),
"")</f>
        <v>375</v>
      </c>
      <c r="AB42" s="2">
        <v>40</v>
      </c>
      <c r="AC42" s="2"/>
      <c r="AD42" t="str" cm="1">
        <f t="array" ref="AD42">IFERROR(
INDEX($A$3:$G$220,
SMALL(
IF($G$3:$G$220="Pro",ROW($A$3:$A$220)-ROW($A$3)+1),
ROW(A40)
),
CHOOSE(COLUMN(A40),1,2,3,7,5)
),
"")</f>
        <v>DOUAY</v>
      </c>
      <c r="AE42" t="str" cm="1">
        <f t="array" ref="AE42">IFERROR(
INDEX($A$3:$G$220,
SMALL(
IF($G$3:$G$220="Pro",ROW($A$3:$A$220)-ROW($A$3)+1),
ROW(B40)
),
CHOOSE(COLUMN(B40),1,2,3,7,5)
),
"")</f>
        <v>Céline</v>
      </c>
      <c r="AF42" t="str" cm="1">
        <f t="array" ref="AF42">IFERROR(
INDEX($A$3:$G$220,
SMALL(
IF($G$3:$G$220="Pro",ROW($A$3:$A$220)-ROW($A$3)+1),
ROW(C40)
),
CHOOSE(COLUMN(C40),1,2,3,7,5)
),
"")</f>
        <v>MAS Villa SAMAHRA</v>
      </c>
      <c r="AG42" t="str" cm="1">
        <f t="array" ref="AG42">IFERROR(
INDEX($A$3:$G$220,
SMALL(
IF($G$3:$G$220="Pro",ROW($A$3:$A$220)-ROW($A$3)+1),
ROW(D40)
),
CHOOSE(COLUMN(D40),1,2,3,7,5)
),
"")</f>
        <v>Pro</v>
      </c>
      <c r="AH42" cm="1">
        <f t="array" ref="AH42">IFERROR(
INDEX($A$3:$G$220,
SMALL(
IF($G$3:$G$220="Pro",ROW($A$3:$A$220)-ROW($A$3)+1),
ROW(E40)
),
CHOOSE(COLUMN(E40),1,2,3,7,5)
),
"")</f>
        <v>348</v>
      </c>
      <c r="AI42" s="2">
        <f>IF(AH42="", "", 1 + COUNTIF($AH$3:$AH$112,"&gt;"&amp;AH42))</f>
        <v>40</v>
      </c>
      <c r="AK42" t="str" cm="1">
        <f t="array" ref="AK42">IFERROR(
INDEX($A$3:$G$220,
SMALL(
IF($G$3:$G$220="Sportif",ROW($A$3:$A$220)-ROW($A$3)+1),
ROW(A40)
),
CHOOSE(COLUMN(A40),1,2,3,7,5)
),
"")</f>
        <v>GUILLEMONT</v>
      </c>
      <c r="AL42" t="str" cm="1">
        <f t="array" ref="AL42">IFERROR(
INDEX($A$3:$G$220,
SMALL(
IF($G$3:$G$220="Sportif",ROW($A$3:$A$220)-ROW($A$3)+1),
ROW(B40)
),
CHOOSE(COLUMN(B40),1,2,3,7,5)
),
"")</f>
        <v>Wendy</v>
      </c>
      <c r="AM42" t="str" cm="1">
        <f t="array" ref="AM42">IFERROR(
INDEX($A$3:$G$220,
SMALL(
IF($G$3:$G$220="Sportif",ROW($A$3:$A$220)-ROW($A$3)+1),
ROW(C40)
),
CHOOSE(COLUMN(C40),1,2,3,7,5)
),
"")</f>
        <v>CH CORBIE ALBERT</v>
      </c>
      <c r="AN42" t="str" cm="1">
        <f t="array" ref="AN42">IFERROR(
INDEX($A$3:$G$220,
SMALL(
IF($G$3:$G$220="Sportif",ROW($A$3:$A$220)-ROW($A$3)+1),
ROW(D40)
),
CHOOSE(COLUMN(D40),1,2,3,7,5)
),
"")</f>
        <v>Sportif</v>
      </c>
      <c r="AO42" cm="1">
        <f t="array" ref="AO42">IFERROR(
INDEX($A$3:$G$220,
SMALL(
IF($G$3:$G$220="Sportif",ROW($A$3:$A$220)-ROW($A$3)+1),
ROW(E40)
),
CHOOSE(COLUMN(E40),1,2,3,7,5)
),
"")</f>
        <v>331</v>
      </c>
      <c r="AP42" s="2">
        <f>IF(AO42="", "", 1 + COUNTIF($AO$3:$AO$287,"&gt;"&amp;AO42))</f>
        <v>39</v>
      </c>
    </row>
    <row r="43" spans="1:42" x14ac:dyDescent="0.3">
      <c r="A43" t="s">
        <v>394</v>
      </c>
      <c r="B43" t="s">
        <v>395</v>
      </c>
      <c r="C43" s="2" t="s">
        <v>363</v>
      </c>
      <c r="D43" t="s">
        <v>37</v>
      </c>
      <c r="E43">
        <v>384</v>
      </c>
      <c r="F43" s="2">
        <f t="shared" si="0"/>
        <v>39</v>
      </c>
      <c r="G43" t="s">
        <v>23</v>
      </c>
      <c r="I43" s="2">
        <f t="shared" si="7"/>
        <v>41</v>
      </c>
      <c r="J43" s="2" t="str">
        <f t="shared" si="8"/>
        <v>PIEREN</v>
      </c>
      <c r="K43" s="2" t="str">
        <f t="shared" si="9"/>
        <v>Marine</v>
      </c>
      <c r="L43" s="2" t="str">
        <f t="shared" si="10"/>
        <v>FAM / FDV HARBONNIERES</v>
      </c>
      <c r="M43">
        <f t="shared" si="2"/>
        <v>384</v>
      </c>
      <c r="W43" t="str" cm="1">
        <f t="array" ref="W43">IFERROR(
INDEX($A$3:$G$220,
SMALL(
IF($D$3:$D$220="Sans Potence",ROW($A$3:$A$220)-ROW($A$3)+1),
ROW(A41)
),
CHOOSE(COLUMN(A41),1,2,3,4,5)
),
"")</f>
        <v>CHAUFFRAY</v>
      </c>
      <c r="X43" t="str" cm="1">
        <f t="array" ref="X43">IFERROR(
INDEX($A$3:$G$220,
SMALL(
IF($D$3:$D$220="Sans Potence",ROW($A$3:$A$220)-ROW($A$3)+1),
ROW(B41)
),
CHOOSE(COLUMN(B41),1,2,3,4,5)
),
"")</f>
        <v>Guillaume</v>
      </c>
      <c r="Y43" t="str" cm="1">
        <f t="array" ref="Y43">IFERROR(
INDEX($A$3:$G$220,
SMALL(
IF($D$3:$D$220="Sans Potence",ROW($A$3:$A$220)-ROW($A$3)+1),
ROW(C41)
),
CHOOSE(COLUMN(C41),1,2,3,4,5)
),
"")</f>
        <v>EHPAD Fouilloy</v>
      </c>
      <c r="Z43" t="str" cm="1">
        <f t="array" ref="Z43">IFERROR(
INDEX($A$3:$G$220,
SMALL(
IF($D$3:$D$220="Sans Potence",ROW($A$3:$A$220)-ROW($A$3)+1),
ROW(D41)
),
CHOOSE(COLUMN(D41),1,2,3,4,5)
),
"")</f>
        <v>Sans Potence</v>
      </c>
      <c r="AA43" cm="1">
        <f t="array" ref="AA43">IFERROR(
INDEX($A$3:$G$220,
SMALL(
IF($D$3:$D$220="Sans Potence",ROW($A$3:$A$220)-ROW($A$3)+1),
ROW(E41)
),
CHOOSE(COLUMN(E41),1,2,3,4,5)
),
"")</f>
        <v>370</v>
      </c>
      <c r="AB43" s="2">
        <v>41</v>
      </c>
      <c r="AC43" s="2"/>
      <c r="AD43" t="str" cm="1">
        <f t="array" ref="AD43">IFERROR(
INDEX($A$3:$G$220,
SMALL(
IF($G$3:$G$220="Pro",ROW($A$3:$A$220)-ROW($A$3)+1),
ROW(A41)
),
CHOOSE(COLUMN(A41),1,2,3,7,5)
),
"")</f>
        <v>BREVIERE</v>
      </c>
      <c r="AE43" t="str" cm="1">
        <f t="array" ref="AE43">IFERROR(
INDEX($A$3:$G$220,
SMALL(
IF($G$3:$G$220="Pro",ROW($A$3:$A$220)-ROW($A$3)+1),
ROW(B41)
),
CHOOSE(COLUMN(B41),1,2,3,7,5)
),
"")</f>
        <v>Alan</v>
      </c>
      <c r="AF43" t="str" cm="1">
        <f t="array" ref="AF43">IFERROR(
INDEX($A$3:$G$220,
SMALL(
IF($G$3:$G$220="Pro",ROW($A$3:$A$220)-ROW($A$3)+1),
ROW(C41)
),
CHOOSE(COLUMN(C41),1,2,3,7,5)
),
"")</f>
        <v>MAS Villa SAMAHRA</v>
      </c>
      <c r="AG43" t="str" cm="1">
        <f t="array" ref="AG43">IFERROR(
INDEX($A$3:$G$220,
SMALL(
IF($G$3:$G$220="Pro",ROW($A$3:$A$220)-ROW($A$3)+1),
ROW(D41)
),
CHOOSE(COLUMN(D41),1,2,3,7,5)
),
"")</f>
        <v>Pro</v>
      </c>
      <c r="AH43" cm="1">
        <f t="array" ref="AH43">IFERROR(
INDEX($A$3:$G$220,
SMALL(
IF($G$3:$G$220="Pro",ROW($A$3:$A$220)-ROW($A$3)+1),
ROW(E41)
),
CHOOSE(COLUMN(E41),1,2,3,7,5)
),
"")</f>
        <v>347</v>
      </c>
      <c r="AI43" s="2">
        <f>IF(AH43="", "", 1 + COUNTIF($AH$3:$AH$112,"&gt;"&amp;AH43))</f>
        <v>41</v>
      </c>
      <c r="AK43" t="str" cm="1">
        <f t="array" ref="AK43">IFERROR(
INDEX($A$3:$G$220,
SMALL(
IF($G$3:$G$220="Sportif",ROW($A$3:$A$220)-ROW($A$3)+1),
ROW(A41)
),
CHOOSE(COLUMN(A41),1,2,3,7,5)
),
"")</f>
        <v>GOUZIEN</v>
      </c>
      <c r="AL43" t="str" cm="1">
        <f t="array" ref="AL43">IFERROR(
INDEX($A$3:$G$220,
SMALL(
IF($G$3:$G$220="Sportif",ROW($A$3:$A$220)-ROW($A$3)+1),
ROW(B41)
),
CHOOSE(COLUMN(B41),1,2,3,7,5)
),
"")</f>
        <v>Marc</v>
      </c>
      <c r="AM43" t="str" cm="1">
        <f t="array" ref="AM43">IFERROR(
INDEX($A$3:$G$220,
SMALL(
IF($G$3:$G$220="Sportif",ROW($A$3:$A$220)-ROW($A$3)+1),
ROW(C41)
),
CHOOSE(COLUMN(C41),1,2,3,7,5)
),
"")</f>
        <v>CH CORBIE ALBERT</v>
      </c>
      <c r="AN43" t="str" cm="1">
        <f t="array" ref="AN43">IFERROR(
INDEX($A$3:$G$220,
SMALL(
IF($G$3:$G$220="Sportif",ROW($A$3:$A$220)-ROW($A$3)+1),
ROW(D41)
),
CHOOSE(COLUMN(D41),1,2,3,7,5)
),
"")</f>
        <v>Sportif</v>
      </c>
      <c r="AO43" cm="1">
        <f t="array" ref="AO43">IFERROR(
INDEX($A$3:$G$220,
SMALL(
IF($G$3:$G$220="Sportif",ROW($A$3:$A$220)-ROW($A$3)+1),
ROW(E41)
),
CHOOSE(COLUMN(E41),1,2,3,7,5)
),
"")</f>
        <v>331</v>
      </c>
      <c r="AP43" s="2">
        <f>IF(AO43="", "", 1 + COUNTIF($AO$3:$AO$287,"&gt;"&amp;AO43))</f>
        <v>39</v>
      </c>
    </row>
    <row r="44" spans="1:42" x14ac:dyDescent="0.3">
      <c r="A44" t="s">
        <v>525</v>
      </c>
      <c r="B44" t="s">
        <v>283</v>
      </c>
      <c r="C44" s="2" t="s">
        <v>514</v>
      </c>
      <c r="D44" t="s">
        <v>37</v>
      </c>
      <c r="E44">
        <v>383</v>
      </c>
      <c r="F44" s="2">
        <f t="shared" si="0"/>
        <v>42</v>
      </c>
      <c r="G44" t="s">
        <v>16</v>
      </c>
      <c r="I44" s="2">
        <f t="shared" ref="I44:I56" si="12">I43+1</f>
        <v>42</v>
      </c>
      <c r="J44" s="2" t="str">
        <f t="shared" ref="J44:J56" si="13">IFERROR(A44, "")</f>
        <v>PRESTIFILIPPO</v>
      </c>
      <c r="K44" s="2" t="str">
        <f t="shared" ref="K44:K56" si="14">IFERROR(B44, "")</f>
        <v>Nicolas</v>
      </c>
      <c r="L44" s="2" t="str">
        <f t="shared" ref="L44:L56" si="15">IFERROR(C44, "")</f>
        <v>CH CORBIE ALBERT</v>
      </c>
      <c r="M44">
        <f t="shared" si="2"/>
        <v>383</v>
      </c>
      <c r="W44" t="str" cm="1">
        <f t="array" ref="W44">IFERROR(
INDEX($A$3:$G$220,
SMALL(
IF($D$3:$D$220="Sans Potence",ROW($A$3:$A$220)-ROW($A$3)+1),
ROW(A42)
),
CHOOSE(COLUMN(A42),1,2,3,4,5)
),
"")</f>
        <v>VERDEZ</v>
      </c>
      <c r="X44" t="str" cm="1">
        <f t="array" ref="X44">IFERROR(
INDEX($A$3:$G$220,
SMALL(
IF($D$3:$D$220="Sans Potence",ROW($A$3:$A$220)-ROW($A$3)+1),
ROW(B42)
),
CHOOSE(COLUMN(B42),1,2,3,4,5)
),
"")</f>
        <v>Patrick</v>
      </c>
      <c r="Y44" t="str" cm="1">
        <f t="array" ref="Y44">IFERROR(
INDEX($A$3:$G$220,
SMALL(
IF($D$3:$D$220="Sans Potence",ROW($A$3:$A$220)-ROW($A$3)+1),
ROW(C42)
),
CHOOSE(COLUMN(C42),1,2,3,4,5)
),
"")</f>
        <v>CH CORBIE ALBERT</v>
      </c>
      <c r="Z44" t="str" cm="1">
        <f t="array" ref="Z44">IFERROR(
INDEX($A$3:$G$220,
SMALL(
IF($D$3:$D$220="Sans Potence",ROW($A$3:$A$220)-ROW($A$3)+1),
ROW(D42)
),
CHOOSE(COLUMN(D42),1,2,3,4,5)
),
"")</f>
        <v>Sans Potence</v>
      </c>
      <c r="AA44" cm="1">
        <f t="array" ref="AA44">IFERROR(
INDEX($A$3:$G$220,
SMALL(
IF($D$3:$D$220="Sans Potence",ROW($A$3:$A$220)-ROW($A$3)+1),
ROW(E42)
),
CHOOSE(COLUMN(E42),1,2,3,4,5)
),
"")</f>
        <v>370</v>
      </c>
      <c r="AB44" s="2">
        <v>41</v>
      </c>
      <c r="AC44" s="2"/>
      <c r="AD44" t="str" cm="1">
        <f t="array" ref="AD44">IFERROR(
INDEX($A$3:$G$220,
SMALL(
IF($G$3:$G$220="Pro",ROW($A$3:$A$220)-ROW($A$3)+1),
ROW(A42)
),
CHOOSE(COLUMN(A42),1,2,3,7,5)
),
"")</f>
        <v>WINCKLES</v>
      </c>
      <c r="AE44" t="str" cm="1">
        <f t="array" ref="AE44">IFERROR(
INDEX($A$3:$G$220,
SMALL(
IF($G$3:$G$220="Pro",ROW($A$3:$A$220)-ROW($A$3)+1),
ROW(B42)
),
CHOOSE(COLUMN(B42),1,2,3,7,5)
),
"")</f>
        <v>Sophie</v>
      </c>
      <c r="AF44" t="str" cm="1">
        <f t="array" ref="AF44">IFERROR(
INDEX($A$3:$G$220,
SMALL(
IF($G$3:$G$220="Pro",ROW($A$3:$A$220)-ROW($A$3)+1),
ROW(C42)
),
CHOOSE(COLUMN(C42),1,2,3,7,5)
),
"")</f>
        <v>CH CORBIE ALBERT</v>
      </c>
      <c r="AG44" t="str" cm="1">
        <f t="array" ref="AG44">IFERROR(
INDEX($A$3:$G$220,
SMALL(
IF($G$3:$G$220="Pro",ROW($A$3:$A$220)-ROW($A$3)+1),
ROW(D42)
),
CHOOSE(COLUMN(D42),1,2,3,7,5)
),
"")</f>
        <v>Pro</v>
      </c>
      <c r="AH44" cm="1">
        <f t="array" ref="AH44">IFERROR(
INDEX($A$3:$G$220,
SMALL(
IF($G$3:$G$220="Pro",ROW($A$3:$A$220)-ROW($A$3)+1),
ROW(E42)
),
CHOOSE(COLUMN(E42),1,2,3,7,5)
),
"")</f>
        <v>342</v>
      </c>
      <c r="AI44" s="2">
        <f>IF(AH44="", "", 1 + COUNTIF($AH$3:$AH$112,"&gt;"&amp;AH44))</f>
        <v>42</v>
      </c>
      <c r="AK44" t="str" cm="1">
        <f t="array" ref="AK44">IFERROR(
INDEX($A$3:$G$220,
SMALL(
IF($G$3:$G$220="Sportif",ROW($A$3:$A$220)-ROW($A$3)+1),
ROW(A42)
),
CHOOSE(COLUMN(A42),1,2,3,7,5)
),
"")</f>
        <v>PEPIN</v>
      </c>
      <c r="AL44" t="str" cm="1">
        <f t="array" ref="AL44">IFERROR(
INDEX($A$3:$G$220,
SMALL(
IF($G$3:$G$220="Sportif",ROW($A$3:$A$220)-ROW($A$3)+1),
ROW(B42)
),
CHOOSE(COLUMN(B42),1,2,3,7,5)
),
"")</f>
        <v xml:space="preserve">Claude </v>
      </c>
      <c r="AM44" t="str" cm="1">
        <f t="array" ref="AM44">IFERROR(
INDEX($A$3:$G$220,
SMALL(
IF($G$3:$G$220="Sportif",ROW($A$3:$A$220)-ROW($A$3)+1),
ROW(C42)
),
CHOOSE(COLUMN(C42),1,2,3,7,5)
),
"")</f>
        <v>Pôle Santé de Breteuil</v>
      </c>
      <c r="AN44" t="str" cm="1">
        <f t="array" ref="AN44">IFERROR(
INDEX($A$3:$G$220,
SMALL(
IF($G$3:$G$220="Sportif",ROW($A$3:$A$220)-ROW($A$3)+1),
ROW(D42)
),
CHOOSE(COLUMN(D42),1,2,3,7,5)
),
"")</f>
        <v>Sportif</v>
      </c>
      <c r="AO44" cm="1">
        <f t="array" ref="AO44">IFERROR(
INDEX($A$3:$G$220,
SMALL(
IF($G$3:$G$220="Sportif",ROW($A$3:$A$220)-ROW($A$3)+1),
ROW(E42)
),
CHOOSE(COLUMN(E42),1,2,3,7,5)
),
"")</f>
        <v>329</v>
      </c>
      <c r="AP44" s="2">
        <f>IF(AO44="", "", 1 + COUNTIF($AO$3:$AO$287,"&gt;"&amp;AO44))</f>
        <v>42</v>
      </c>
    </row>
    <row r="45" spans="1:42" x14ac:dyDescent="0.3">
      <c r="A45" t="s">
        <v>526</v>
      </c>
      <c r="B45" t="s">
        <v>435</v>
      </c>
      <c r="C45" s="2" t="s">
        <v>514</v>
      </c>
      <c r="D45" t="s">
        <v>37</v>
      </c>
      <c r="E45">
        <v>381</v>
      </c>
      <c r="F45" s="2">
        <f t="shared" si="0"/>
        <v>43</v>
      </c>
      <c r="G45" t="s">
        <v>23</v>
      </c>
      <c r="I45" s="2">
        <f t="shared" si="12"/>
        <v>43</v>
      </c>
      <c r="J45" s="2" t="str">
        <f t="shared" si="13"/>
        <v>POTELLE</v>
      </c>
      <c r="K45" s="2" t="str">
        <f t="shared" si="14"/>
        <v>Daniel</v>
      </c>
      <c r="L45" s="2" t="str">
        <f t="shared" si="15"/>
        <v>CH CORBIE ALBERT</v>
      </c>
      <c r="M45">
        <f t="shared" si="2"/>
        <v>381</v>
      </c>
      <c r="W45" t="str" cm="1">
        <f t="array" ref="W45">IFERROR(
INDEX($A$3:$G$220,
SMALL(
IF($D$3:$D$220="Sans Potence",ROW($A$3:$A$220)-ROW($A$3)+1),
ROW(A43)
),
CHOOSE(COLUMN(A43),1,2,3,4,5)
),
"")</f>
        <v>TOUSSAINT</v>
      </c>
      <c r="X45" t="str" cm="1">
        <f t="array" ref="X45">IFERROR(
INDEX($A$3:$G$220,
SMALL(
IF($D$3:$D$220="Sans Potence",ROW($A$3:$A$220)-ROW($A$3)+1),
ROW(B43)
),
CHOOSE(COLUMN(B43),1,2,3,4,5)
),
"")</f>
        <v>Dorothée</v>
      </c>
      <c r="Y45" t="str" cm="1">
        <f t="array" ref="Y45">IFERROR(
INDEX($A$3:$G$220,
SMALL(
IF($D$3:$D$220="Sans Potence",ROW($A$3:$A$220)-ROW($A$3)+1),
ROW(C43)
),
CHOOSE(COLUMN(C43),1,2,3,4,5)
),
"")</f>
        <v>CH CORBIE ALBERT</v>
      </c>
      <c r="Z45" t="str" cm="1">
        <f t="array" ref="Z45">IFERROR(
INDEX($A$3:$G$220,
SMALL(
IF($D$3:$D$220="Sans Potence",ROW($A$3:$A$220)-ROW($A$3)+1),
ROW(D43)
),
CHOOSE(COLUMN(D43),1,2,3,4,5)
),
"")</f>
        <v>Sans Potence</v>
      </c>
      <c r="AA45" cm="1">
        <f t="array" ref="AA45">IFERROR(
INDEX($A$3:$G$220,
SMALL(
IF($D$3:$D$220="Sans Potence",ROW($A$3:$A$220)-ROW($A$3)+1),
ROW(E43)
),
CHOOSE(COLUMN(E43),1,2,3,4,5)
),
"")</f>
        <v>369</v>
      </c>
      <c r="AB45" s="2">
        <v>43</v>
      </c>
      <c r="AC45" s="2"/>
      <c r="AD45" t="str" cm="1">
        <f t="array" ref="AD45">IFERROR(
INDEX($A$3:$G$220,
SMALL(
IF($G$3:$G$220="Pro",ROW($A$3:$A$220)-ROW($A$3)+1),
ROW(A43)
),
CHOOSE(COLUMN(A43),1,2,3,7,5)
),
"")</f>
        <v>DUPRIELLE</v>
      </c>
      <c r="AE45" t="str" cm="1">
        <f t="array" ref="AE45">IFERROR(
INDEX($A$3:$G$220,
SMALL(
IF($G$3:$G$220="Pro",ROW($A$3:$A$220)-ROW($A$3)+1),
ROW(B43)
),
CHOOSE(COLUMN(B43),1,2,3,7,5)
),
"")</f>
        <v>Julie</v>
      </c>
      <c r="AF45" t="str" cm="1">
        <f t="array" ref="AF45">IFERROR(
INDEX($A$3:$G$220,
SMALL(
IF($G$3:$G$220="Pro",ROW($A$3:$A$220)-ROW($A$3)+1),
ROW(C43)
),
CHOOSE(COLUMN(C43),1,2,3,7,5)
),
"")</f>
        <v>CH CORBIE ALBERT</v>
      </c>
      <c r="AG45" t="str" cm="1">
        <f t="array" ref="AG45">IFERROR(
INDEX($A$3:$G$220,
SMALL(
IF($G$3:$G$220="Pro",ROW($A$3:$A$220)-ROW($A$3)+1),
ROW(D43)
),
CHOOSE(COLUMN(D43),1,2,3,7,5)
),
"")</f>
        <v>Pro</v>
      </c>
      <c r="AH45" cm="1">
        <f t="array" ref="AH45">IFERROR(
INDEX($A$3:$G$220,
SMALL(
IF($G$3:$G$220="Pro",ROW($A$3:$A$220)-ROW($A$3)+1),
ROW(E43)
),
CHOOSE(COLUMN(E43),1,2,3,7,5)
),
"")</f>
        <v>341</v>
      </c>
      <c r="AI45" s="2">
        <f>IF(AH45="", "", 1 + COUNTIF($AH$3:$AH$112,"&gt;"&amp;AH45))</f>
        <v>43</v>
      </c>
      <c r="AK45" t="str" cm="1">
        <f t="array" ref="AK45">IFERROR(
INDEX($A$3:$G$220,
SMALL(
IF($G$3:$G$220="Sportif",ROW($A$3:$A$220)-ROW($A$3)+1),
ROW(A43)
),
CHOOSE(COLUMN(A43),1,2,3,7,5)
),
"")</f>
        <v>CARDON</v>
      </c>
      <c r="AL45" t="str" cm="1">
        <f t="array" ref="AL45">IFERROR(
INDEX($A$3:$G$220,
SMALL(
IF($G$3:$G$220="Sportif",ROW($A$3:$A$220)-ROW($A$3)+1),
ROW(B43)
),
CHOOSE(COLUMN(B43),1,2,3,7,5)
),
"")</f>
        <v>Roger</v>
      </c>
      <c r="AM45" t="str" cm="1">
        <f t="array" ref="AM45">IFERROR(
INDEX($A$3:$G$220,
SMALL(
IF($G$3:$G$220="Sportif",ROW($A$3:$A$220)-ROW($A$3)+1),
ROW(C43)
),
CHOOSE(COLUMN(C43),1,2,3,7,5)
),
"")</f>
        <v>CH CORBIE ALBERT</v>
      </c>
      <c r="AN45" t="str" cm="1">
        <f t="array" ref="AN45">IFERROR(
INDEX($A$3:$G$220,
SMALL(
IF($G$3:$G$220="Sportif",ROW($A$3:$A$220)-ROW($A$3)+1),
ROW(D43)
),
CHOOSE(COLUMN(D43),1,2,3,7,5)
),
"")</f>
        <v>Sportif</v>
      </c>
      <c r="AO45" cm="1">
        <f t="array" ref="AO45">IFERROR(
INDEX($A$3:$G$220,
SMALL(
IF($G$3:$G$220="Sportif",ROW($A$3:$A$220)-ROW($A$3)+1),
ROW(E43)
),
CHOOSE(COLUMN(E43),1,2,3,7,5)
),
"")</f>
        <v>329</v>
      </c>
      <c r="AP45" s="2">
        <f>IF(AO45="", "", 1 + COUNTIF($AO$3:$AO$287,"&gt;"&amp;AO45))</f>
        <v>42</v>
      </c>
    </row>
    <row r="46" spans="1:42" x14ac:dyDescent="0.3">
      <c r="A46" t="s">
        <v>527</v>
      </c>
      <c r="B46" t="s">
        <v>512</v>
      </c>
      <c r="C46" s="2" t="s">
        <v>514</v>
      </c>
      <c r="D46" t="s">
        <v>37</v>
      </c>
      <c r="E46">
        <v>381</v>
      </c>
      <c r="F46" s="2">
        <f t="shared" si="0"/>
        <v>43</v>
      </c>
      <c r="G46" t="s">
        <v>16</v>
      </c>
      <c r="I46" s="2">
        <f t="shared" si="12"/>
        <v>44</v>
      </c>
      <c r="J46" s="2" t="str">
        <f t="shared" si="13"/>
        <v>LECLERCQ</v>
      </c>
      <c r="K46" s="2" t="str">
        <f t="shared" si="14"/>
        <v>Jérémy</v>
      </c>
      <c r="L46" s="2" t="str">
        <f t="shared" si="15"/>
        <v>CH CORBIE ALBERT</v>
      </c>
      <c r="M46">
        <f t="shared" si="2"/>
        <v>381</v>
      </c>
      <c r="W46" t="str" cm="1">
        <f t="array" ref="W46">IFERROR(
INDEX($A$3:$G$220,
SMALL(
IF($D$3:$D$220="Sans Potence",ROW($A$3:$A$220)-ROW($A$3)+1),
ROW(A44)
),
CHOOSE(COLUMN(A44),1,2,3,4,5)
),
"")</f>
        <v>RABACHE</v>
      </c>
      <c r="X46" t="str" cm="1">
        <f t="array" ref="X46">IFERROR(
INDEX($A$3:$G$220,
SMALL(
IF($D$3:$D$220="Sans Potence",ROW($A$3:$A$220)-ROW($A$3)+1),
ROW(B44)
),
CHOOSE(COLUMN(B44),1,2,3,4,5)
),
"")</f>
        <v>Mélissa</v>
      </c>
      <c r="Y46" t="str" cm="1">
        <f t="array" ref="Y46">IFERROR(
INDEX($A$3:$G$220,
SMALL(
IF($D$3:$D$220="Sans Potence",ROW($A$3:$A$220)-ROW($A$3)+1),
ROW(C44)
),
CHOOSE(COLUMN(C44),1,2,3,4,5)
),
"")</f>
        <v>CH CORBIE ALBERT</v>
      </c>
      <c r="Z46" t="str" cm="1">
        <f t="array" ref="Z46">IFERROR(
INDEX($A$3:$G$220,
SMALL(
IF($D$3:$D$220="Sans Potence",ROW($A$3:$A$220)-ROW($A$3)+1),
ROW(D44)
),
CHOOSE(COLUMN(D44),1,2,3,4,5)
),
"")</f>
        <v>Sans Potence</v>
      </c>
      <c r="AA46" cm="1">
        <f t="array" ref="AA46">IFERROR(
INDEX($A$3:$G$220,
SMALL(
IF($D$3:$D$220="Sans Potence",ROW($A$3:$A$220)-ROW($A$3)+1),
ROW(E44)
),
CHOOSE(COLUMN(E44),1,2,3,4,5)
),
"")</f>
        <v>368</v>
      </c>
      <c r="AB46" s="2">
        <v>44</v>
      </c>
      <c r="AC46" s="2"/>
      <c r="AD46" t="str" cm="1">
        <f t="array" ref="AD46">IFERROR(
INDEX($A$3:$G$220,
SMALL(
IF($G$3:$G$220="Pro",ROW($A$3:$A$220)-ROW($A$3)+1),
ROW(A44)
),
CHOOSE(COLUMN(A44),1,2,3,7,5)
),
"")</f>
        <v>DIART</v>
      </c>
      <c r="AE46" t="str" cm="1">
        <f t="array" ref="AE46">IFERROR(
INDEX($A$3:$G$220,
SMALL(
IF($G$3:$G$220="Pro",ROW($A$3:$A$220)-ROW($A$3)+1),
ROW(B44)
),
CHOOSE(COLUMN(B44),1,2,3,7,5)
),
"")</f>
        <v>Thomas</v>
      </c>
      <c r="AF46" t="str" cm="1">
        <f t="array" ref="AF46">IFERROR(
INDEX($A$3:$G$220,
SMALL(
IF($G$3:$G$220="Pro",ROW($A$3:$A$220)-ROW($A$3)+1),
ROW(C44)
),
CHOOSE(COLUMN(C44),1,2,3,7,5)
),
"")</f>
        <v>FAM / FDV HARBONNIERES</v>
      </c>
      <c r="AG46" t="str" cm="1">
        <f t="array" ref="AG46">IFERROR(
INDEX($A$3:$G$220,
SMALL(
IF($G$3:$G$220="Pro",ROW($A$3:$A$220)-ROW($A$3)+1),
ROW(D44)
),
CHOOSE(COLUMN(D44),1,2,3,7,5)
),
"")</f>
        <v>Pro</v>
      </c>
      <c r="AH46" cm="1">
        <f t="array" ref="AH46">IFERROR(
INDEX($A$3:$G$220,
SMALL(
IF($G$3:$G$220="Pro",ROW($A$3:$A$220)-ROW($A$3)+1),
ROW(E44)
),
CHOOSE(COLUMN(E44),1,2,3,7,5)
),
"")</f>
        <v>333</v>
      </c>
      <c r="AI46" s="2">
        <f>IF(AH46="", "", 1 + COUNTIF($AH$3:$AH$112,"&gt;"&amp;AH46))</f>
        <v>44</v>
      </c>
      <c r="AK46" t="str" cm="1">
        <f t="array" ref="AK46">IFERROR(
INDEX($A$3:$G$220,
SMALL(
IF($G$3:$G$220="Sportif",ROW($A$3:$A$220)-ROW($A$3)+1),
ROW(A44)
),
CHOOSE(COLUMN(A44),1,2,3,7,5)
),
"")</f>
        <v>VIGNERON</v>
      </c>
      <c r="AL46" t="str" cm="1">
        <f t="array" ref="AL46">IFERROR(
INDEX($A$3:$G$220,
SMALL(
IF($G$3:$G$220="Sportif",ROW($A$3:$A$220)-ROW($A$3)+1),
ROW(B44)
),
CHOOSE(COLUMN(B44),1,2,3,7,5)
),
"")</f>
        <v>Yohann</v>
      </c>
      <c r="AM46" t="str" cm="1">
        <f t="array" ref="AM46">IFERROR(
INDEX($A$3:$G$220,
SMALL(
IF($G$3:$G$220="Sportif",ROW($A$3:$A$220)-ROW($A$3)+1),
ROW(C44)
),
CHOOSE(COLUMN(C44),1,2,3,7,5)
),
"")</f>
        <v>FAM / FDV HARBONNIERES</v>
      </c>
      <c r="AN46" t="str" cm="1">
        <f t="array" ref="AN46">IFERROR(
INDEX($A$3:$G$220,
SMALL(
IF($G$3:$G$220="Sportif",ROW($A$3:$A$220)-ROW($A$3)+1),
ROW(D44)
),
CHOOSE(COLUMN(D44),1,2,3,7,5)
),
"")</f>
        <v>Sportif</v>
      </c>
      <c r="AO46" cm="1">
        <f t="array" ref="AO46">IFERROR(
INDEX($A$3:$G$220,
SMALL(
IF($G$3:$G$220="Sportif",ROW($A$3:$A$220)-ROW($A$3)+1),
ROW(E44)
),
CHOOSE(COLUMN(E44),1,2,3,7,5)
),
"")</f>
        <v>325</v>
      </c>
      <c r="AP46" s="2">
        <f>IF(AO46="", "", 1 + COUNTIF($AO$3:$AO$287,"&gt;"&amp;AO46))</f>
        <v>44</v>
      </c>
    </row>
    <row r="47" spans="1:42" x14ac:dyDescent="0.3">
      <c r="A47" t="s">
        <v>528</v>
      </c>
      <c r="B47" t="s">
        <v>529</v>
      </c>
      <c r="C47" s="2" t="s">
        <v>514</v>
      </c>
      <c r="D47" t="s">
        <v>37</v>
      </c>
      <c r="E47">
        <v>380</v>
      </c>
      <c r="F47" s="2">
        <f t="shared" si="0"/>
        <v>45</v>
      </c>
      <c r="G47" t="s">
        <v>23</v>
      </c>
      <c r="I47" s="2">
        <f t="shared" si="12"/>
        <v>45</v>
      </c>
      <c r="J47" s="2" t="str">
        <f t="shared" si="13"/>
        <v>HECQUET</v>
      </c>
      <c r="K47" s="2" t="str">
        <f t="shared" si="14"/>
        <v>Vincent</v>
      </c>
      <c r="L47" s="2" t="str">
        <f t="shared" si="15"/>
        <v>CH CORBIE ALBERT</v>
      </c>
      <c r="M47">
        <f t="shared" si="2"/>
        <v>380</v>
      </c>
      <c r="W47" t="str" cm="1">
        <f t="array" ref="W47">IFERROR(
INDEX($A$3:$G$220,
SMALL(
IF($D$3:$D$220="Sans Potence",ROW($A$3:$A$220)-ROW($A$3)+1),
ROW(A45)
),
CHOOSE(COLUMN(A45),1,2,3,4,5)
),
"")</f>
        <v>MERCIER</v>
      </c>
      <c r="X47" t="str" cm="1">
        <f t="array" ref="X47">IFERROR(
INDEX($A$3:$G$220,
SMALL(
IF($D$3:$D$220="Sans Potence",ROW($A$3:$A$220)-ROW($A$3)+1),
ROW(B45)
),
CHOOSE(COLUMN(B45),1,2,3,4,5)
),
"")</f>
        <v>Enzo</v>
      </c>
      <c r="Y47" t="str" cm="1">
        <f t="array" ref="Y47">IFERROR(
INDEX($A$3:$G$220,
SMALL(
IF($D$3:$D$220="Sans Potence",ROW($A$3:$A$220)-ROW($A$3)+1),
ROW(C45)
),
CHOOSE(COLUMN(C45),1,2,3,4,5)
),
"")</f>
        <v>CDH80</v>
      </c>
      <c r="Z47" t="str" cm="1">
        <f t="array" ref="Z47">IFERROR(
INDEX($A$3:$G$220,
SMALL(
IF($D$3:$D$220="Sans Potence",ROW($A$3:$A$220)-ROW($A$3)+1),
ROW(D45)
),
CHOOSE(COLUMN(D45),1,2,3,4,5)
),
"")</f>
        <v>Sans Potence</v>
      </c>
      <c r="AA47" cm="1">
        <f t="array" ref="AA47">IFERROR(
INDEX($A$3:$G$220,
SMALL(
IF($D$3:$D$220="Sans Potence",ROW($A$3:$A$220)-ROW($A$3)+1),
ROW(E45)
),
CHOOSE(COLUMN(E45),1,2,3,4,5)
),
"")</f>
        <v>366</v>
      </c>
      <c r="AB47" s="2">
        <v>45</v>
      </c>
      <c r="AC47" s="2"/>
      <c r="AD47" t="str" cm="1">
        <f t="array" ref="AD47">IFERROR(
INDEX($A$3:$G$220,
SMALL(
IF($G$3:$G$220="Pro",ROW($A$3:$A$220)-ROW($A$3)+1),
ROW(A45)
),
CHOOSE(COLUMN(A45),1,2,3,7,5)
),
"")</f>
        <v>DIEU</v>
      </c>
      <c r="AE47" t="str" cm="1">
        <f t="array" ref="AE47">IFERROR(
INDEX($A$3:$G$220,
SMALL(
IF($G$3:$G$220="Pro",ROW($A$3:$A$220)-ROW($A$3)+1),
ROW(B45)
),
CHOOSE(COLUMN(B45),1,2,3,7,5)
),
"")</f>
        <v>Mathys</v>
      </c>
      <c r="AF47" t="str" cm="1">
        <f t="array" ref="AF47">IFERROR(
INDEX($A$3:$G$220,
SMALL(
IF($G$3:$G$220="Pro",ROW($A$3:$A$220)-ROW($A$3)+1),
ROW(C45)
),
CHOOSE(COLUMN(C45),1,2,3,7,5)
),
"")</f>
        <v>EHPAD Fouilloy</v>
      </c>
      <c r="AG47" t="str" cm="1">
        <f t="array" ref="AG47">IFERROR(
INDEX($A$3:$G$220,
SMALL(
IF($G$3:$G$220="Pro",ROW($A$3:$A$220)-ROW($A$3)+1),
ROW(D45)
),
CHOOSE(COLUMN(D45),1,2,3,7,5)
),
"")</f>
        <v>Pro</v>
      </c>
      <c r="AH47" cm="1">
        <f t="array" ref="AH47">IFERROR(
INDEX($A$3:$G$220,
SMALL(
IF($G$3:$G$220="Pro",ROW($A$3:$A$220)-ROW($A$3)+1),
ROW(E45)
),
CHOOSE(COLUMN(E45),1,2,3,7,5)
),
"")</f>
        <v>328</v>
      </c>
      <c r="AI47" s="2">
        <f>IF(AH47="", "", 1 + COUNTIF($AH$3:$AH$112,"&gt;"&amp;AH47))</f>
        <v>45</v>
      </c>
      <c r="AK47" t="str" cm="1">
        <f t="array" ref="AK47">IFERROR(
INDEX($A$3:$G$220,
SMALL(
IF($G$3:$G$220="Sportif",ROW($A$3:$A$220)-ROW($A$3)+1),
ROW(A45)
),
CHOOSE(COLUMN(A45),1,2,3,7,5)
),
"")</f>
        <v>MERLO</v>
      </c>
      <c r="AL47" t="str" cm="1">
        <f t="array" ref="AL47">IFERROR(
INDEX($A$3:$G$220,
SMALL(
IF($G$3:$G$220="Sportif",ROW($A$3:$A$220)-ROW($A$3)+1),
ROW(B45)
),
CHOOSE(COLUMN(B45),1,2,3,7,5)
),
"")</f>
        <v>Didier</v>
      </c>
      <c r="AM47" t="str" cm="1">
        <f t="array" ref="AM47">IFERROR(
INDEX($A$3:$G$220,
SMALL(
IF($G$3:$G$220="Sportif",ROW($A$3:$A$220)-ROW($A$3)+1),
ROW(C45)
),
CHOOSE(COLUMN(C45),1,2,3,7,5)
),
"")</f>
        <v>FAM / FDV HARBONNIERES</v>
      </c>
      <c r="AN47" t="str" cm="1">
        <f t="array" ref="AN47">IFERROR(
INDEX($A$3:$G$220,
SMALL(
IF($G$3:$G$220="Sportif",ROW($A$3:$A$220)-ROW($A$3)+1),
ROW(D45)
),
CHOOSE(COLUMN(D45),1,2,3,7,5)
),
"")</f>
        <v>Sportif</v>
      </c>
      <c r="AO47" cm="1">
        <f t="array" ref="AO47">IFERROR(
INDEX($A$3:$G$220,
SMALL(
IF($G$3:$G$220="Sportif",ROW($A$3:$A$220)-ROW($A$3)+1),
ROW(E45)
),
CHOOSE(COLUMN(E45),1,2,3,7,5)
),
"")</f>
        <v>325</v>
      </c>
      <c r="AP47" s="2">
        <f>IF(AO47="", "", 1 + COUNTIF($AO$3:$AO$287,"&gt;"&amp;AO47))</f>
        <v>44</v>
      </c>
    </row>
    <row r="48" spans="1:42" x14ac:dyDescent="0.3">
      <c r="A48" t="s">
        <v>462</v>
      </c>
      <c r="B48" t="s">
        <v>242</v>
      </c>
      <c r="C48" s="2" t="s">
        <v>363</v>
      </c>
      <c r="D48" t="s">
        <v>37</v>
      </c>
      <c r="E48">
        <v>378</v>
      </c>
      <c r="F48" s="2">
        <f t="shared" si="0"/>
        <v>46</v>
      </c>
      <c r="G48" t="s">
        <v>23</v>
      </c>
      <c r="I48" s="2">
        <f t="shared" si="12"/>
        <v>46</v>
      </c>
      <c r="J48" s="2" t="str">
        <f t="shared" si="13"/>
        <v>LARTISIEN</v>
      </c>
      <c r="K48" s="2" t="str">
        <f t="shared" si="14"/>
        <v>Léa</v>
      </c>
      <c r="L48" s="2" t="str">
        <f t="shared" si="15"/>
        <v>FAM / FDV HARBONNIERES</v>
      </c>
      <c r="M48">
        <f t="shared" si="2"/>
        <v>378</v>
      </c>
      <c r="W48" t="str" cm="1">
        <f t="array" ref="W48">IFERROR(
INDEX($A$3:$G$220,
SMALL(
IF($D$3:$D$220="Sans Potence",ROW($A$3:$A$220)-ROW($A$3)+1),
ROW(A46)
),
CHOOSE(COLUMN(A46),1,2,3,4,5)
),
"")</f>
        <v>LUISSAINT</v>
      </c>
      <c r="X48" t="str" cm="1">
        <f t="array" ref="X48">IFERROR(
INDEX($A$3:$G$220,
SMALL(
IF($D$3:$D$220="Sans Potence",ROW($A$3:$A$220)-ROW($A$3)+1),
ROW(B46)
),
CHOOSE(COLUMN(B46),1,2,3,4,5)
),
"")</f>
        <v>Lilou</v>
      </c>
      <c r="Y48" t="str" cm="1">
        <f t="array" ref="Y48">IFERROR(
INDEX($A$3:$G$220,
SMALL(
IF($D$3:$D$220="Sans Potence",ROW($A$3:$A$220)-ROW($A$3)+1),
ROW(C46)
),
CHOOSE(COLUMN(C46),1,2,3,4,5)
),
"")</f>
        <v>FAM / FDV HARBONNIERES</v>
      </c>
      <c r="Z48" t="str" cm="1">
        <f t="array" ref="Z48">IFERROR(
INDEX($A$3:$G$220,
SMALL(
IF($D$3:$D$220="Sans Potence",ROW($A$3:$A$220)-ROW($A$3)+1),
ROW(D46)
),
CHOOSE(COLUMN(D46),1,2,3,4,5)
),
"")</f>
        <v>Sans Potence</v>
      </c>
      <c r="AA48" cm="1">
        <f t="array" ref="AA48">IFERROR(
INDEX($A$3:$G$220,
SMALL(
IF($D$3:$D$220="Sans Potence",ROW($A$3:$A$220)-ROW($A$3)+1),
ROW(E46)
),
CHOOSE(COLUMN(E46),1,2,3,4,5)
),
"")</f>
        <v>366</v>
      </c>
      <c r="AB48" s="2">
        <v>45</v>
      </c>
      <c r="AC48" s="2"/>
      <c r="AD48" t="str" cm="1">
        <f t="array" ref="AD48">IFERROR(
INDEX($A$3:$G$220,
SMALL(
IF($G$3:$G$220="Pro",ROW($A$3:$A$220)-ROW($A$3)+1),
ROW(A46)
),
CHOOSE(COLUMN(A46),1,2,3,7,5)
),
"")</f>
        <v>PETIT</v>
      </c>
      <c r="AE48" t="str" cm="1">
        <f t="array" ref="AE48">IFERROR(
INDEX($A$3:$G$220,
SMALL(
IF($G$3:$G$220="Pro",ROW($A$3:$A$220)-ROW($A$3)+1),
ROW(B46)
),
CHOOSE(COLUMN(B46),1,2,3,7,5)
),
"")</f>
        <v>Aymeric</v>
      </c>
      <c r="AF48" t="str" cm="1">
        <f t="array" ref="AF48">IFERROR(
INDEX($A$3:$G$220,
SMALL(
IF($G$3:$G$220="Pro",ROW($A$3:$A$220)-ROW($A$3)+1),
ROW(C46)
),
CHOOSE(COLUMN(C46),1,2,3,7,5)
),
"")</f>
        <v>CDH80</v>
      </c>
      <c r="AG48" t="str" cm="1">
        <f t="array" ref="AG48">IFERROR(
INDEX($A$3:$G$220,
SMALL(
IF($G$3:$G$220="Pro",ROW($A$3:$A$220)-ROW($A$3)+1),
ROW(D46)
),
CHOOSE(COLUMN(D46),1,2,3,7,5)
),
"")</f>
        <v>pro</v>
      </c>
      <c r="AH48" cm="1">
        <f t="array" ref="AH48">IFERROR(
INDEX($A$3:$G$220,
SMALL(
IF($G$3:$G$220="Pro",ROW($A$3:$A$220)-ROW($A$3)+1),
ROW(E46)
),
CHOOSE(COLUMN(E46),1,2,3,7,5)
),
"")</f>
        <v>327</v>
      </c>
      <c r="AI48" s="2">
        <f>IF(AH48="", "", 1 + COUNTIF($AH$3:$AH$112,"&gt;"&amp;AH48))</f>
        <v>46</v>
      </c>
      <c r="AK48" t="str" cm="1">
        <f t="array" ref="AK48">IFERROR(
INDEX($A$3:$G$220,
SMALL(
IF($G$3:$G$220="Sportif",ROW($A$3:$A$220)-ROW($A$3)+1),
ROW(A46)
),
CHOOSE(COLUMN(A46),1,2,3,7,5)
),
"")</f>
        <v>LEROUX</v>
      </c>
      <c r="AL48" t="str" cm="1">
        <f t="array" ref="AL48">IFERROR(
INDEX($A$3:$G$220,
SMALL(
IF($G$3:$G$220="Sportif",ROW($A$3:$A$220)-ROW($A$3)+1),
ROW(B46)
),
CHOOSE(COLUMN(B46),1,2,3,7,5)
),
"")</f>
        <v>Annie</v>
      </c>
      <c r="AM48" t="str" cm="1">
        <f t="array" ref="AM48">IFERROR(
INDEX($A$3:$G$220,
SMALL(
IF($G$3:$G$220="Sportif",ROW($A$3:$A$220)-ROW($A$3)+1),
ROW(C46)
),
CHOOSE(COLUMN(C46),1,2,3,7,5)
),
"")</f>
        <v xml:space="preserve">Pôle Autonomie Leopold Bellan </v>
      </c>
      <c r="AN48" t="str" cm="1">
        <f t="array" ref="AN48">IFERROR(
INDEX($A$3:$G$220,
SMALL(
IF($G$3:$G$220="Sportif",ROW($A$3:$A$220)-ROW($A$3)+1),
ROW(D46)
),
CHOOSE(COLUMN(D46),1,2,3,7,5)
),
"")</f>
        <v>Sportif</v>
      </c>
      <c r="AO48" cm="1">
        <f t="array" ref="AO48">IFERROR(
INDEX($A$3:$G$220,
SMALL(
IF($G$3:$G$220="Sportif",ROW($A$3:$A$220)-ROW($A$3)+1),
ROW(E46)
),
CHOOSE(COLUMN(E46),1,2,3,7,5)
),
"")</f>
        <v>323</v>
      </c>
      <c r="AP48" s="2">
        <f>IF(AO48="", "", 1 + COUNTIF($AO$3:$AO$287,"&gt;"&amp;AO48))</f>
        <v>46</v>
      </c>
    </row>
    <row r="49" spans="1:42" x14ac:dyDescent="0.3">
      <c r="A49" t="s">
        <v>40</v>
      </c>
      <c r="B49" t="s">
        <v>530</v>
      </c>
      <c r="C49" s="2" t="s">
        <v>514</v>
      </c>
      <c r="D49" t="s">
        <v>37</v>
      </c>
      <c r="E49">
        <v>375</v>
      </c>
      <c r="F49" s="2">
        <f t="shared" si="0"/>
        <v>47</v>
      </c>
      <c r="G49" t="s">
        <v>23</v>
      </c>
      <c r="I49" s="2">
        <f t="shared" si="12"/>
        <v>47</v>
      </c>
      <c r="J49" s="2" t="str">
        <f t="shared" si="13"/>
        <v>MARTIN</v>
      </c>
      <c r="K49" s="2" t="str">
        <f t="shared" si="14"/>
        <v>Robert</v>
      </c>
      <c r="L49" s="2" t="str">
        <f t="shared" si="15"/>
        <v>CH CORBIE ALBERT</v>
      </c>
      <c r="M49">
        <f t="shared" si="2"/>
        <v>375</v>
      </c>
      <c r="W49" t="str" cm="1">
        <f t="array" ref="W49">IFERROR(
INDEX($A$3:$G$220,
SMALL(
IF($D$3:$D$220="Sans Potence",ROW($A$3:$A$220)-ROW($A$3)+1),
ROW(A47)
),
CHOOSE(COLUMN(A47),1,2,3,4,5)
),
"")</f>
        <v>TRAISNEL</v>
      </c>
      <c r="X49" t="str" cm="1">
        <f t="array" ref="X49">IFERROR(
INDEX($A$3:$G$220,
SMALL(
IF($D$3:$D$220="Sans Potence",ROW($A$3:$A$220)-ROW($A$3)+1),
ROW(B47)
),
CHOOSE(COLUMN(B47),1,2,3,4,5)
),
"")</f>
        <v>Magali</v>
      </c>
      <c r="Y49" t="str" cm="1">
        <f t="array" ref="Y49">IFERROR(
INDEX($A$3:$G$220,
SMALL(
IF($D$3:$D$220="Sans Potence",ROW($A$3:$A$220)-ROW($A$3)+1),
ROW(C47)
),
CHOOSE(COLUMN(C47),1,2,3,4,5)
),
"")</f>
        <v>CH CORBIE ALBERT</v>
      </c>
      <c r="Z49" t="str" cm="1">
        <f t="array" ref="Z49">IFERROR(
INDEX($A$3:$G$220,
SMALL(
IF($D$3:$D$220="Sans Potence",ROW($A$3:$A$220)-ROW($A$3)+1),
ROW(D47)
),
CHOOSE(COLUMN(D47),1,2,3,4,5)
),
"")</f>
        <v>Sans Potence</v>
      </c>
      <c r="AA49" cm="1">
        <f t="array" ref="AA49">IFERROR(
INDEX($A$3:$G$220,
SMALL(
IF($D$3:$D$220="Sans Potence",ROW($A$3:$A$220)-ROW($A$3)+1),
ROW(E47)
),
CHOOSE(COLUMN(E47),1,2,3,4,5)
),
"")</f>
        <v>366</v>
      </c>
      <c r="AB49" s="2">
        <v>45</v>
      </c>
      <c r="AC49" s="2"/>
      <c r="AD49" t="str" cm="1">
        <f t="array" ref="AD49">IFERROR(
INDEX($A$3:$G$220,
SMALL(
IF($G$3:$G$220="Pro",ROW($A$3:$A$220)-ROW($A$3)+1),
ROW(A47)
),
CHOOSE(COLUMN(A47),1,2,3,7,5)
),
"")</f>
        <v>BAZIER</v>
      </c>
      <c r="AE49" t="str" cm="1">
        <f t="array" ref="AE49">IFERROR(
INDEX($A$3:$G$220,
SMALL(
IF($G$3:$G$220="Pro",ROW($A$3:$A$220)-ROW($A$3)+1),
ROW(B47)
),
CHOOSE(COLUMN(B47),1,2,3,7,5)
),
"")</f>
        <v>Adéle</v>
      </c>
      <c r="AF49" t="str" cm="1">
        <f t="array" ref="AF49">IFERROR(
INDEX($A$3:$G$220,
SMALL(
IF($G$3:$G$220="Pro",ROW($A$3:$A$220)-ROW($A$3)+1),
ROW(C47)
),
CHOOSE(COLUMN(C47),1,2,3,7,5)
),
"")</f>
        <v>EHPAD Fouilloy</v>
      </c>
      <c r="AG49" t="str" cm="1">
        <f t="array" ref="AG49">IFERROR(
INDEX($A$3:$G$220,
SMALL(
IF($G$3:$G$220="Pro",ROW($A$3:$A$220)-ROW($A$3)+1),
ROW(D47)
),
CHOOSE(COLUMN(D47),1,2,3,7,5)
),
"")</f>
        <v>Pro</v>
      </c>
      <c r="AH49" cm="1">
        <f t="array" ref="AH49">IFERROR(
INDEX($A$3:$G$220,
SMALL(
IF($G$3:$G$220="Pro",ROW($A$3:$A$220)-ROW($A$3)+1),
ROW(E47)
),
CHOOSE(COLUMN(E47),1,2,3,7,5)
),
"")</f>
        <v>325</v>
      </c>
      <c r="AI49" s="2">
        <f>IF(AH49="", "", 1 + COUNTIF($AH$3:$AH$112,"&gt;"&amp;AH49))</f>
        <v>47</v>
      </c>
      <c r="AK49" t="str" cm="1">
        <f t="array" ref="AK49">IFERROR(
INDEX($A$3:$G$220,
SMALL(
IF($G$3:$G$220="Sportif",ROW($A$3:$A$220)-ROW($A$3)+1),
ROW(A47)
),
CHOOSE(COLUMN(A47),1,2,3,7,5)
),
"")</f>
        <v xml:space="preserve">ALEXANDRE </v>
      </c>
      <c r="AL49" t="str" cm="1">
        <f t="array" ref="AL49">IFERROR(
INDEX($A$3:$G$220,
SMALL(
IF($G$3:$G$220="Sportif",ROW($A$3:$A$220)-ROW($A$3)+1),
ROW(B47)
),
CHOOSE(COLUMN(B47),1,2,3,7,5)
),
"")</f>
        <v>Bernadette</v>
      </c>
      <c r="AM49" t="str" cm="1">
        <f t="array" ref="AM49">IFERROR(
INDEX($A$3:$G$220,
SMALL(
IF($G$3:$G$220="Sportif",ROW($A$3:$A$220)-ROW($A$3)+1),
ROW(C47)
),
CHOOSE(COLUMN(C47),1,2,3,7,5)
),
"")</f>
        <v>Pôle Santé de Breteuil</v>
      </c>
      <c r="AN49" t="str" cm="1">
        <f t="array" ref="AN49">IFERROR(
INDEX($A$3:$G$220,
SMALL(
IF($G$3:$G$220="Sportif",ROW($A$3:$A$220)-ROW($A$3)+1),
ROW(D47)
),
CHOOSE(COLUMN(D47),1,2,3,7,5)
),
"")</f>
        <v>Sportif</v>
      </c>
      <c r="AO49" cm="1">
        <f t="array" ref="AO49">IFERROR(
INDEX($A$3:$G$220,
SMALL(
IF($G$3:$G$220="Sportif",ROW($A$3:$A$220)-ROW($A$3)+1),
ROW(E47)
),
CHOOSE(COLUMN(E47),1,2,3,7,5)
),
"")</f>
        <v>323</v>
      </c>
      <c r="AP49" s="2">
        <f>IF(AO49="", "", 1 + COUNTIF($AO$3:$AO$287,"&gt;"&amp;AO49))</f>
        <v>46</v>
      </c>
    </row>
    <row r="50" spans="1:42" x14ac:dyDescent="0.3">
      <c r="A50" t="s">
        <v>44</v>
      </c>
      <c r="B50" t="s">
        <v>45</v>
      </c>
      <c r="C50" t="s">
        <v>36</v>
      </c>
      <c r="D50" t="s">
        <v>37</v>
      </c>
      <c r="E50">
        <v>370</v>
      </c>
      <c r="F50">
        <f t="shared" si="0"/>
        <v>48</v>
      </c>
      <c r="G50" t="s">
        <v>16</v>
      </c>
      <c r="I50" s="2">
        <f t="shared" si="12"/>
        <v>48</v>
      </c>
      <c r="J50" s="2" t="str">
        <f t="shared" si="13"/>
        <v>CHAUFFRAY</v>
      </c>
      <c r="K50" s="2" t="str">
        <f t="shared" si="14"/>
        <v>Guillaume</v>
      </c>
      <c r="L50" s="2" t="str">
        <f t="shared" si="15"/>
        <v>EHPAD Fouilloy</v>
      </c>
      <c r="M50">
        <f t="shared" si="2"/>
        <v>370</v>
      </c>
      <c r="W50" t="str" cm="1">
        <f t="array" ref="W50">IFERROR(
INDEX($A$3:$G$220,
SMALL(
IF($D$3:$D$220="Sans Potence",ROW($A$3:$A$220)-ROW($A$3)+1),
ROW(A48)
),
CHOOSE(COLUMN(A48),1,2,3,4,5)
),
"")</f>
        <v>PETIT</v>
      </c>
      <c r="X50" t="str" cm="1">
        <f t="array" ref="X50">IFERROR(
INDEX($A$3:$G$220,
SMALL(
IF($D$3:$D$220="Sans Potence",ROW($A$3:$A$220)-ROW($A$3)+1),
ROW(B48)
),
CHOOSE(COLUMN(B48),1,2,3,4,5)
),
"")</f>
        <v>Jean Louis</v>
      </c>
      <c r="Y50" t="str" cm="1">
        <f t="array" ref="Y50">IFERROR(
INDEX($A$3:$G$220,
SMALL(
IF($D$3:$D$220="Sans Potence",ROW($A$3:$A$220)-ROW($A$3)+1),
ROW(C48)
),
CHOOSE(COLUMN(C48),1,2,3,4,5)
),
"")</f>
        <v>CH CORBIE ALBERT</v>
      </c>
      <c r="Z50" t="str" cm="1">
        <f t="array" ref="Z50">IFERROR(
INDEX($A$3:$G$220,
SMALL(
IF($D$3:$D$220="Sans Potence",ROW($A$3:$A$220)-ROW($A$3)+1),
ROW(D48)
),
CHOOSE(COLUMN(D48),1,2,3,4,5)
),
"")</f>
        <v>Sans Potence</v>
      </c>
      <c r="AA50" cm="1">
        <f t="array" ref="AA50">IFERROR(
INDEX($A$3:$G$220,
SMALL(
IF($D$3:$D$220="Sans Potence",ROW($A$3:$A$220)-ROW($A$3)+1),
ROW(E48)
),
CHOOSE(COLUMN(E48),1,2,3,4,5)
),
"")</f>
        <v>365</v>
      </c>
      <c r="AB50" s="2">
        <v>48</v>
      </c>
      <c r="AC50" s="2"/>
      <c r="AD50" t="str" cm="1">
        <f t="array" ref="AD50">IFERROR(
INDEX($A$3:$G$220,
SMALL(
IF($G$3:$G$220="Pro",ROW($A$3:$A$220)-ROW($A$3)+1),
ROW(A48)
),
CHOOSE(COLUMN(A48),1,2,3,7,5)
),
"")</f>
        <v>MASSET</v>
      </c>
      <c r="AE50" t="str" cm="1">
        <f t="array" ref="AE50">IFERROR(
INDEX($A$3:$G$220,
SMALL(
IF($G$3:$G$220="Pro",ROW($A$3:$A$220)-ROW($A$3)+1),
ROW(B48)
),
CHOOSE(COLUMN(B48),1,2,3,7,5)
),
"")</f>
        <v>Antoine</v>
      </c>
      <c r="AF50" t="str" cm="1">
        <f t="array" ref="AF50">IFERROR(
INDEX($A$3:$G$220,
SMALL(
IF($G$3:$G$220="Pro",ROW($A$3:$A$220)-ROW($A$3)+1),
ROW(C48)
),
CHOOSE(COLUMN(C48),1,2,3,7,5)
),
"")</f>
        <v xml:space="preserve">Pôle Autonomie Leopold Bellan </v>
      </c>
      <c r="AG50" t="str" cm="1">
        <f t="array" ref="AG50">IFERROR(
INDEX($A$3:$G$220,
SMALL(
IF($G$3:$G$220="Pro",ROW($A$3:$A$220)-ROW($A$3)+1),
ROW(D48)
),
CHOOSE(COLUMN(D48),1,2,3,7,5)
),
"")</f>
        <v>Pro</v>
      </c>
      <c r="AH50" cm="1">
        <f t="array" ref="AH50">IFERROR(
INDEX($A$3:$G$220,
SMALL(
IF($G$3:$G$220="Pro",ROW($A$3:$A$220)-ROW($A$3)+1),
ROW(E48)
),
CHOOSE(COLUMN(E48),1,2,3,7,5)
),
"")</f>
        <v>317</v>
      </c>
      <c r="AI50" s="2">
        <f>IF(AH50="", "", 1 + COUNTIF($AH$3:$AH$112,"&gt;"&amp;AH50))</f>
        <v>48</v>
      </c>
      <c r="AK50" t="str" cm="1">
        <f t="array" ref="AK50">IFERROR(
INDEX($A$3:$G$220,
SMALL(
IF($G$3:$G$220="Sportif",ROW($A$3:$A$220)-ROW($A$3)+1),
ROW(A48)
),
CHOOSE(COLUMN(A48),1,2,3,7,5)
),
"")</f>
        <v>LAPIERRE</v>
      </c>
      <c r="AL50" t="str" cm="1">
        <f t="array" ref="AL50">IFERROR(
INDEX($A$3:$G$220,
SMALL(
IF($G$3:$G$220="Sportif",ROW($A$3:$A$220)-ROW($A$3)+1),
ROW(B48)
),
CHOOSE(COLUMN(B48),1,2,3,7,5)
),
"")</f>
        <v>René</v>
      </c>
      <c r="AM50" t="str" cm="1">
        <f t="array" ref="AM50">IFERROR(
INDEX($A$3:$G$220,
SMALL(
IF($G$3:$G$220="Sportif",ROW($A$3:$A$220)-ROW($A$3)+1),
ROW(C48)
),
CHOOSE(COLUMN(C48),1,2,3,7,5)
),
"")</f>
        <v>EHPAD Warloy-Baillon</v>
      </c>
      <c r="AN50" t="str" cm="1">
        <f t="array" ref="AN50">IFERROR(
INDEX($A$3:$G$220,
SMALL(
IF($G$3:$G$220="Sportif",ROW($A$3:$A$220)-ROW($A$3)+1),
ROW(D48)
),
CHOOSE(COLUMN(D48),1,2,3,7,5)
),
"")</f>
        <v>Sportif</v>
      </c>
      <c r="AO50" cm="1">
        <f t="array" ref="AO50">IFERROR(
INDEX($A$3:$G$220,
SMALL(
IF($G$3:$G$220="Sportif",ROW($A$3:$A$220)-ROW($A$3)+1),
ROW(E48)
),
CHOOSE(COLUMN(E48),1,2,3,7,5)
),
"")</f>
        <v>320</v>
      </c>
      <c r="AP50" s="2">
        <f>IF(AO50="", "", 1 + COUNTIF($AO$3:$AO$287,"&gt;"&amp;AO50))</f>
        <v>48</v>
      </c>
    </row>
    <row r="51" spans="1:42" x14ac:dyDescent="0.3">
      <c r="A51" t="s">
        <v>531</v>
      </c>
      <c r="B51" t="s">
        <v>296</v>
      </c>
      <c r="C51" s="2" t="s">
        <v>514</v>
      </c>
      <c r="D51" t="s">
        <v>37</v>
      </c>
      <c r="E51">
        <v>370</v>
      </c>
      <c r="F51" s="2">
        <f t="shared" si="0"/>
        <v>48</v>
      </c>
      <c r="G51" t="s">
        <v>23</v>
      </c>
      <c r="I51" s="2">
        <f t="shared" si="12"/>
        <v>49</v>
      </c>
      <c r="J51" s="2" t="str">
        <f t="shared" si="13"/>
        <v>VERDEZ</v>
      </c>
      <c r="K51" s="2" t="str">
        <f t="shared" si="14"/>
        <v>Patrick</v>
      </c>
      <c r="L51" s="2" t="str">
        <f t="shared" si="15"/>
        <v>CH CORBIE ALBERT</v>
      </c>
      <c r="M51">
        <f t="shared" si="2"/>
        <v>370</v>
      </c>
      <c r="W51" t="str" cm="1">
        <f t="array" ref="W51">IFERROR(
INDEX($A$3:$G$220,
SMALL(
IF($D$3:$D$220="Sans Potence",ROW($A$3:$A$220)-ROW($A$3)+1),
ROW(A49)
),
CHOOSE(COLUMN(A49),1,2,3,4,5)
),
"")</f>
        <v>PORTIER</v>
      </c>
      <c r="X51" t="str" cm="1">
        <f t="array" ref="X51">IFERROR(
INDEX($A$3:$G$220,
SMALL(
IF($D$3:$D$220="Sans Potence",ROW($A$3:$A$220)-ROW($A$3)+1),
ROW(B49)
),
CHOOSE(COLUMN(B49),1,2,3,4,5)
),
"")</f>
        <v>Jean-Pierre</v>
      </c>
      <c r="Y51" t="str" cm="1">
        <f t="array" ref="Y51">IFERROR(
INDEX($A$3:$G$220,
SMALL(
IF($D$3:$D$220="Sans Potence",ROW($A$3:$A$220)-ROW($A$3)+1),
ROW(C49)
),
CHOOSE(COLUMN(C49),1,2,3,4,5)
),
"")</f>
        <v>EHPAD Fouilloy</v>
      </c>
      <c r="Z51" t="str" cm="1">
        <f t="array" ref="Z51">IFERROR(
INDEX($A$3:$G$220,
SMALL(
IF($D$3:$D$220="Sans Potence",ROW($A$3:$A$220)-ROW($A$3)+1),
ROW(D49)
),
CHOOSE(COLUMN(D49),1,2,3,4,5)
),
"")</f>
        <v>Sans Potence</v>
      </c>
      <c r="AA51" cm="1">
        <f t="array" ref="AA51">IFERROR(
INDEX($A$3:$G$220,
SMALL(
IF($D$3:$D$220="Sans Potence",ROW($A$3:$A$220)-ROW($A$3)+1),
ROW(E49)
),
CHOOSE(COLUMN(E49),1,2,3,4,5)
),
"")</f>
        <v>364</v>
      </c>
      <c r="AB51" s="2">
        <v>49</v>
      </c>
      <c r="AC51" s="2"/>
      <c r="AD51" t="str" cm="1">
        <f t="array" ref="AD51">IFERROR(
INDEX($A$3:$G$220,
SMALL(
IF($G$3:$G$220="Pro",ROW($A$3:$A$220)-ROW($A$3)+1),
ROW(A49)
),
CHOOSE(COLUMN(A49),1,2,3,7,5)
),
"")</f>
        <v>FEKHAR</v>
      </c>
      <c r="AE51" t="str" cm="1">
        <f t="array" ref="AE51">IFERROR(
INDEX($A$3:$G$220,
SMALL(
IF($G$3:$G$220="Pro",ROW($A$3:$A$220)-ROW($A$3)+1),
ROW(B49)
),
CHOOSE(COLUMN(B49),1,2,3,7,5)
),
"")</f>
        <v>Mohammed</v>
      </c>
      <c r="AF51" t="str" cm="1">
        <f t="array" ref="AF51">IFERROR(
INDEX($A$3:$G$220,
SMALL(
IF($G$3:$G$220="Pro",ROW($A$3:$A$220)-ROW($A$3)+1),
ROW(C49)
),
CHOOSE(COLUMN(C49),1,2,3,7,5)
),
"")</f>
        <v>FAM / FDV HARBONNIERES</v>
      </c>
      <c r="AG51" t="str" cm="1">
        <f t="array" ref="AG51">IFERROR(
INDEX($A$3:$G$220,
SMALL(
IF($G$3:$G$220="Pro",ROW($A$3:$A$220)-ROW($A$3)+1),
ROW(D49)
),
CHOOSE(COLUMN(D49),1,2,3,7,5)
),
"")</f>
        <v>Pro</v>
      </c>
      <c r="AH51" cm="1">
        <f t="array" ref="AH51">IFERROR(
INDEX($A$3:$G$220,
SMALL(
IF($G$3:$G$220="Pro",ROW($A$3:$A$220)-ROW($A$3)+1),
ROW(E49)
),
CHOOSE(COLUMN(E49),1,2,3,7,5)
),
"")</f>
        <v>316</v>
      </c>
      <c r="AI51" s="2">
        <f>IF(AH51="", "", 1 + COUNTIF($AH$3:$AH$112,"&gt;"&amp;AH51))</f>
        <v>49</v>
      </c>
      <c r="AK51" t="str" cm="1">
        <f t="array" ref="AK51">IFERROR(
INDEX($A$3:$G$220,
SMALL(
IF($G$3:$G$220="Sportif",ROW($A$3:$A$220)-ROW($A$3)+1),
ROW(A49)
),
CHOOSE(COLUMN(A49),1,2,3,7,5)
),
"")</f>
        <v>ADAM</v>
      </c>
      <c r="AL51" t="str" cm="1">
        <f t="array" ref="AL51">IFERROR(
INDEX($A$3:$G$220,
SMALL(
IF($G$3:$G$220="Sportif",ROW($A$3:$A$220)-ROW($A$3)+1),
ROW(B49)
),
CHOOSE(COLUMN(B49),1,2,3,7,5)
),
"")</f>
        <v>Jean Michel</v>
      </c>
      <c r="AM51" t="str" cm="1">
        <f t="array" ref="AM51">IFERROR(
INDEX($A$3:$G$220,
SMALL(
IF($G$3:$G$220="Sportif",ROW($A$3:$A$220)-ROW($A$3)+1),
ROW(C49)
),
CHOOSE(COLUMN(C49),1,2,3,7,5)
),
"")</f>
        <v>FAM / FDV HARBONNIERES</v>
      </c>
      <c r="AN51" t="str" cm="1">
        <f t="array" ref="AN51">IFERROR(
INDEX($A$3:$G$220,
SMALL(
IF($G$3:$G$220="Sportif",ROW($A$3:$A$220)-ROW($A$3)+1),
ROW(D49)
),
CHOOSE(COLUMN(D49),1,2,3,7,5)
),
"")</f>
        <v>Sportif</v>
      </c>
      <c r="AO51" cm="1">
        <f t="array" ref="AO51">IFERROR(
INDEX($A$3:$G$220,
SMALL(
IF($G$3:$G$220="Sportif",ROW($A$3:$A$220)-ROW($A$3)+1),
ROW(E49)
),
CHOOSE(COLUMN(E49),1,2,3,7,5)
),
"")</f>
        <v>319</v>
      </c>
      <c r="AP51" s="2">
        <f>IF(AO51="", "", 1 + COUNTIF($AO$3:$AO$287,"&gt;"&amp;AO51))</f>
        <v>49</v>
      </c>
    </row>
    <row r="52" spans="1:42" x14ac:dyDescent="0.3">
      <c r="A52" t="s">
        <v>532</v>
      </c>
      <c r="B52" t="s">
        <v>533</v>
      </c>
      <c r="C52" s="2" t="s">
        <v>514</v>
      </c>
      <c r="D52" t="s">
        <v>37</v>
      </c>
      <c r="E52">
        <v>369</v>
      </c>
      <c r="F52" s="2">
        <f t="shared" si="0"/>
        <v>50</v>
      </c>
      <c r="G52" t="s">
        <v>16</v>
      </c>
      <c r="I52" s="2">
        <f t="shared" si="12"/>
        <v>50</v>
      </c>
      <c r="J52" s="2" t="str">
        <f t="shared" si="13"/>
        <v>TOUSSAINT</v>
      </c>
      <c r="K52" s="2" t="str">
        <f t="shared" si="14"/>
        <v>Dorothée</v>
      </c>
      <c r="L52" s="2" t="str">
        <f t="shared" si="15"/>
        <v>CH CORBIE ALBERT</v>
      </c>
      <c r="M52">
        <f t="shared" si="2"/>
        <v>369</v>
      </c>
      <c r="W52" t="str" cm="1">
        <f t="array" ref="W52">IFERROR(
INDEX($A$3:$G$220,
SMALL(
IF($D$3:$D$220="Sans Potence",ROW($A$3:$A$220)-ROW($A$3)+1),
ROW(A50)
),
CHOOSE(COLUMN(A50),1,2,3,4,5)
),
"")</f>
        <v>MILHOMME</v>
      </c>
      <c r="X52" t="str" cm="1">
        <f t="array" ref="X52">IFERROR(
INDEX($A$3:$G$220,
SMALL(
IF($D$3:$D$220="Sans Potence",ROW($A$3:$A$220)-ROW($A$3)+1),
ROW(B50)
),
CHOOSE(COLUMN(B50),1,2,3,4,5)
),
"")</f>
        <v>Gaëtan</v>
      </c>
      <c r="Y52" t="str" cm="1">
        <f t="array" ref="Y52">IFERROR(
INDEX($A$3:$G$220,
SMALL(
IF($D$3:$D$220="Sans Potence",ROW($A$3:$A$220)-ROW($A$3)+1),
ROW(C50)
),
CHOOSE(COLUMN(C50),1,2,3,4,5)
),
"")</f>
        <v>EHPAD Fouilloy</v>
      </c>
      <c r="Z52" t="str" cm="1">
        <f t="array" ref="Z52">IFERROR(
INDEX($A$3:$G$220,
SMALL(
IF($D$3:$D$220="Sans Potence",ROW($A$3:$A$220)-ROW($A$3)+1),
ROW(D50)
),
CHOOSE(COLUMN(D50),1,2,3,4,5)
),
"")</f>
        <v>Sans Potence</v>
      </c>
      <c r="AA52" cm="1">
        <f t="array" ref="AA52">IFERROR(
INDEX($A$3:$G$220,
SMALL(
IF($D$3:$D$220="Sans Potence",ROW($A$3:$A$220)-ROW($A$3)+1),
ROW(E50)
),
CHOOSE(COLUMN(E50),1,2,3,4,5)
),
"")</f>
        <v>361</v>
      </c>
      <c r="AB52" s="2">
        <v>50</v>
      </c>
      <c r="AC52" s="2"/>
      <c r="AD52" t="str" cm="1">
        <f t="array" ref="AD52">IFERROR(
INDEX($A$3:$G$220,
SMALL(
IF($G$3:$G$220="Pro",ROW($A$3:$A$220)-ROW($A$3)+1),
ROW(A50)
),
CHOOSE(COLUMN(A50),1,2,3,7,5)
),
"")</f>
        <v>SAINT SALIEUX</v>
      </c>
      <c r="AE52" t="str" cm="1">
        <f t="array" ref="AE52">IFERROR(
INDEX($A$3:$G$220,
SMALL(
IF($G$3:$G$220="Pro",ROW($A$3:$A$220)-ROW($A$3)+1),
ROW(B50)
),
CHOOSE(COLUMN(B50),1,2,3,7,5)
),
"")</f>
        <v>Marine</v>
      </c>
      <c r="AF52" t="str" cm="1">
        <f t="array" ref="AF52">IFERROR(
INDEX($A$3:$G$220,
SMALL(
IF($G$3:$G$220="Pro",ROW($A$3:$A$220)-ROW($A$3)+1),
ROW(C50)
),
CHOOSE(COLUMN(C50),1,2,3,7,5)
),
"")</f>
        <v>CH CORBIE ALBERT</v>
      </c>
      <c r="AG52" t="str" cm="1">
        <f t="array" ref="AG52">IFERROR(
INDEX($A$3:$G$220,
SMALL(
IF($G$3:$G$220="Pro",ROW($A$3:$A$220)-ROW($A$3)+1),
ROW(D50)
),
CHOOSE(COLUMN(D50),1,2,3,7,5)
),
"")</f>
        <v>Pro</v>
      </c>
      <c r="AH52" cm="1">
        <f t="array" ref="AH52">IFERROR(
INDEX($A$3:$G$220,
SMALL(
IF($G$3:$G$220="Pro",ROW($A$3:$A$220)-ROW($A$3)+1),
ROW(E50)
),
CHOOSE(COLUMN(E50),1,2,3,7,5)
),
"")</f>
        <v>309</v>
      </c>
      <c r="AI52" s="2">
        <f>IF(AH52="", "", 1 + COUNTIF($AH$3:$AH$112,"&gt;"&amp;AH52))</f>
        <v>50</v>
      </c>
      <c r="AK52" t="str" cm="1">
        <f t="array" ref="AK52">IFERROR(
INDEX($A$3:$G$220,
SMALL(
IF($G$3:$G$220="Sportif",ROW($A$3:$A$220)-ROW($A$3)+1),
ROW(A50)
),
CHOOSE(COLUMN(A50),1,2,3,7,5)
),
"")</f>
        <v>BONNIERE</v>
      </c>
      <c r="AL52" t="str" cm="1">
        <f t="array" ref="AL52">IFERROR(
INDEX($A$3:$G$220,
SMALL(
IF($G$3:$G$220="Sportif",ROW($A$3:$A$220)-ROW($A$3)+1),
ROW(B50)
),
CHOOSE(COLUMN(B50),1,2,3,7,5)
),
"")</f>
        <v>Gérald</v>
      </c>
      <c r="AM52" t="str" cm="1">
        <f t="array" ref="AM52">IFERROR(
INDEX($A$3:$G$220,
SMALL(
IF($G$3:$G$220="Sportif",ROW($A$3:$A$220)-ROW($A$3)+1),
ROW(C50)
),
CHOOSE(COLUMN(C50),1,2,3,7,5)
),
"")</f>
        <v>CH CORBIE ALBERT</v>
      </c>
      <c r="AN52" t="str" cm="1">
        <f t="array" ref="AN52">IFERROR(
INDEX($A$3:$G$220,
SMALL(
IF($G$3:$G$220="Sportif",ROW($A$3:$A$220)-ROW($A$3)+1),
ROW(D50)
),
CHOOSE(COLUMN(D50),1,2,3,7,5)
),
"")</f>
        <v>Sportif</v>
      </c>
      <c r="AO52" cm="1">
        <f t="array" ref="AO52">IFERROR(
INDEX($A$3:$G$220,
SMALL(
IF($G$3:$G$220="Sportif",ROW($A$3:$A$220)-ROW($A$3)+1),
ROW(E50)
),
CHOOSE(COLUMN(E50),1,2,3,7,5)
),
"")</f>
        <v>318</v>
      </c>
      <c r="AP52" s="2">
        <f>IF(AO52="", "", 1 + COUNTIF($AO$3:$AO$287,"&gt;"&amp;AO52))</f>
        <v>50</v>
      </c>
    </row>
    <row r="53" spans="1:42" x14ac:dyDescent="0.3">
      <c r="A53" t="s">
        <v>534</v>
      </c>
      <c r="B53" t="s">
        <v>535</v>
      </c>
      <c r="C53" s="2" t="s">
        <v>514</v>
      </c>
      <c r="D53" t="s">
        <v>37</v>
      </c>
      <c r="E53">
        <v>368</v>
      </c>
      <c r="F53" s="2">
        <f t="shared" si="0"/>
        <v>51</v>
      </c>
      <c r="G53" t="s">
        <v>16</v>
      </c>
      <c r="I53" s="2">
        <f t="shared" si="12"/>
        <v>51</v>
      </c>
      <c r="J53" s="2" t="str">
        <f t="shared" si="13"/>
        <v>RABACHE</v>
      </c>
      <c r="K53" s="2" t="str">
        <f t="shared" si="14"/>
        <v>Mélissa</v>
      </c>
      <c r="L53" s="2" t="str">
        <f t="shared" si="15"/>
        <v>CH CORBIE ALBERT</v>
      </c>
      <c r="M53">
        <f t="shared" si="2"/>
        <v>368</v>
      </c>
      <c r="W53" t="str" cm="1">
        <f t="array" ref="W53">IFERROR(
INDEX($A$3:$G$220,
SMALL(
IF($D$3:$D$220="Sans Potence",ROW($A$3:$A$220)-ROW($A$3)+1),
ROW(A51)
),
CHOOSE(COLUMN(A51),1,2,3,4,5)
),
"")</f>
        <v>CROQUET</v>
      </c>
      <c r="X53" t="str" cm="1">
        <f t="array" ref="X53">IFERROR(
INDEX($A$3:$G$220,
SMALL(
IF($D$3:$D$220="Sans Potence",ROW($A$3:$A$220)-ROW($A$3)+1),
ROW(B51)
),
CHOOSE(COLUMN(B51),1,2,3,4,5)
),
"")</f>
        <v>Marc</v>
      </c>
      <c r="Y53" t="str" cm="1">
        <f t="array" ref="Y53">IFERROR(
INDEX($A$3:$G$220,
SMALL(
IF($D$3:$D$220="Sans Potence",ROW($A$3:$A$220)-ROW($A$3)+1),
ROW(C51)
),
CHOOSE(COLUMN(C51),1,2,3,4,5)
),
"")</f>
        <v>CH CORBIE ALBERT</v>
      </c>
      <c r="Z53" t="str" cm="1">
        <f t="array" ref="Z53">IFERROR(
INDEX($A$3:$G$220,
SMALL(
IF($D$3:$D$220="Sans Potence",ROW($A$3:$A$220)-ROW($A$3)+1),
ROW(D51)
),
CHOOSE(COLUMN(D51),1,2,3,4,5)
),
"")</f>
        <v>Sans Potence</v>
      </c>
      <c r="AA53" cm="1">
        <f t="array" ref="AA53">IFERROR(
INDEX($A$3:$G$220,
SMALL(
IF($D$3:$D$220="Sans Potence",ROW($A$3:$A$220)-ROW($A$3)+1),
ROW(E51)
),
CHOOSE(COLUMN(E51),1,2,3,4,5)
),
"")</f>
        <v>361</v>
      </c>
      <c r="AB53" s="2">
        <v>50</v>
      </c>
      <c r="AC53" s="2"/>
      <c r="AD53" t="str" cm="1">
        <f t="array" ref="AD53">IFERROR(
INDEX($A$3:$G$220,
SMALL(
IF($G$3:$G$220="Pro",ROW($A$3:$A$220)-ROW($A$3)+1),
ROW(A51)
),
CHOOSE(COLUMN(A51),1,2,3,7,5)
),
"")</f>
        <v>FETTIG</v>
      </c>
      <c r="AE53" t="str" cm="1">
        <f t="array" ref="AE53">IFERROR(
INDEX($A$3:$G$220,
SMALL(
IF($G$3:$G$220="Pro",ROW($A$3:$A$220)-ROW($A$3)+1),
ROW(B51)
),
CHOOSE(COLUMN(B51),1,2,3,7,5)
),
"")</f>
        <v>Charlyne</v>
      </c>
      <c r="AF53" t="str" cm="1">
        <f t="array" ref="AF53">IFERROR(
INDEX($A$3:$G$220,
SMALL(
IF($G$3:$G$220="Pro",ROW($A$3:$A$220)-ROW($A$3)+1),
ROW(C51)
),
CHOOSE(COLUMN(C51),1,2,3,7,5)
),
"")</f>
        <v>CDH80</v>
      </c>
      <c r="AG53" t="str" cm="1">
        <f t="array" ref="AG53">IFERROR(
INDEX($A$3:$G$220,
SMALL(
IF($G$3:$G$220="Pro",ROW($A$3:$A$220)-ROW($A$3)+1),
ROW(D51)
),
CHOOSE(COLUMN(D51),1,2,3,7,5)
),
"")</f>
        <v>pro</v>
      </c>
      <c r="AH53" cm="1">
        <f t="array" ref="AH53">IFERROR(
INDEX($A$3:$G$220,
SMALL(
IF($G$3:$G$220="Pro",ROW($A$3:$A$220)-ROW($A$3)+1),
ROW(E51)
),
CHOOSE(COLUMN(E51),1,2,3,7,5)
),
"")</f>
        <v>305</v>
      </c>
      <c r="AI53" s="2">
        <f>IF(AH53="", "", 1 + COUNTIF($AH$3:$AH$112,"&gt;"&amp;AH53))</f>
        <v>51</v>
      </c>
      <c r="AK53" t="str" cm="1">
        <f t="array" ref="AK53">IFERROR(
INDEX($A$3:$G$220,
SMALL(
IF($G$3:$G$220="Sportif",ROW($A$3:$A$220)-ROW($A$3)+1),
ROW(A51)
),
CHOOSE(COLUMN(A51),1,2,3,7,5)
),
"")</f>
        <v>CAILLEAUX</v>
      </c>
      <c r="AL53" t="str" cm="1">
        <f t="array" ref="AL53">IFERROR(
INDEX($A$3:$G$220,
SMALL(
IF($G$3:$G$220="Sportif",ROW($A$3:$A$220)-ROW($A$3)+1),
ROW(B51)
),
CHOOSE(COLUMN(B51),1,2,3,7,5)
),
"")</f>
        <v>Jeanne</v>
      </c>
      <c r="AM53" t="str" cm="1">
        <f t="array" ref="AM53">IFERROR(
INDEX($A$3:$G$220,
SMALL(
IF($G$3:$G$220="Sportif",ROW($A$3:$A$220)-ROW($A$3)+1),
ROW(C51)
),
CHOOSE(COLUMN(C51),1,2,3,7,5)
),
"")</f>
        <v>SESSAD CREDA</v>
      </c>
      <c r="AN53" t="str" cm="1">
        <f t="array" ref="AN53">IFERROR(
INDEX($A$3:$G$220,
SMALL(
IF($G$3:$G$220="Sportif",ROW($A$3:$A$220)-ROW($A$3)+1),
ROW(D51)
),
CHOOSE(COLUMN(D51),1,2,3,7,5)
),
"")</f>
        <v>Sportif</v>
      </c>
      <c r="AO53" cm="1">
        <f t="array" ref="AO53">IFERROR(
INDEX($A$3:$G$220,
SMALL(
IF($G$3:$G$220="Sportif",ROW($A$3:$A$220)-ROW($A$3)+1),
ROW(E51)
),
CHOOSE(COLUMN(E51),1,2,3,7,5)
),
"")</f>
        <v>316</v>
      </c>
      <c r="AP53" s="2">
        <f>IF(AO53="", "", 1 + COUNTIF($AO$3:$AO$287,"&gt;"&amp;AO53))</f>
        <v>51</v>
      </c>
    </row>
    <row r="54" spans="1:42" x14ac:dyDescent="0.3">
      <c r="A54" t="s">
        <v>164</v>
      </c>
      <c r="B54" t="s">
        <v>165</v>
      </c>
      <c r="C54" s="2" t="s">
        <v>148</v>
      </c>
      <c r="D54" t="s">
        <v>37</v>
      </c>
      <c r="E54">
        <v>366</v>
      </c>
      <c r="F54" s="2">
        <f t="shared" si="0"/>
        <v>52</v>
      </c>
      <c r="G54" t="s">
        <v>16</v>
      </c>
      <c r="I54" s="2">
        <f t="shared" si="12"/>
        <v>52</v>
      </c>
      <c r="J54" s="2" t="str">
        <f t="shared" si="13"/>
        <v>MERCIER</v>
      </c>
      <c r="K54" s="2" t="str">
        <f t="shared" si="14"/>
        <v>Enzo</v>
      </c>
      <c r="L54" s="2" t="str">
        <f t="shared" si="15"/>
        <v>CDH80</v>
      </c>
      <c r="M54">
        <f t="shared" si="2"/>
        <v>366</v>
      </c>
      <c r="W54" t="str" cm="1">
        <f t="array" ref="W54">IFERROR(
INDEX($A$3:$G$220,
SMALL(
IF($D$3:$D$220="Sans Potence",ROW($A$3:$A$220)-ROW($A$3)+1),
ROW(A52)
),
CHOOSE(COLUMN(A52),1,2,3,4,5)
),
"")</f>
        <v>BARBIER</v>
      </c>
      <c r="X54" t="str" cm="1">
        <f t="array" ref="X54">IFERROR(
INDEX($A$3:$G$220,
SMALL(
IF($D$3:$D$220="Sans Potence",ROW($A$3:$A$220)-ROW($A$3)+1),
ROW(B52)
),
CHOOSE(COLUMN(B52),1,2,3,4,5)
),
"")</f>
        <v>Léa</v>
      </c>
      <c r="Y54" t="str" cm="1">
        <f t="array" ref="Y54">IFERROR(
INDEX($A$3:$G$220,
SMALL(
IF($D$3:$D$220="Sans Potence",ROW($A$3:$A$220)-ROW($A$3)+1),
ROW(C52)
),
CHOOSE(COLUMN(C52),1,2,3,4,5)
),
"")</f>
        <v xml:space="preserve">Pôle Autonomie Leopold Bellan </v>
      </c>
      <c r="Z54" t="str" cm="1">
        <f t="array" ref="Z54">IFERROR(
INDEX($A$3:$G$220,
SMALL(
IF($D$3:$D$220="Sans Potence",ROW($A$3:$A$220)-ROW($A$3)+1),
ROW(D52)
),
CHOOSE(COLUMN(D52),1,2,3,4,5)
),
"")</f>
        <v>Sans Potence</v>
      </c>
      <c r="AA54" cm="1">
        <f t="array" ref="AA54">IFERROR(
INDEX($A$3:$G$220,
SMALL(
IF($D$3:$D$220="Sans Potence",ROW($A$3:$A$220)-ROW($A$3)+1),
ROW(E52)
),
CHOOSE(COLUMN(E52),1,2,3,4,5)
),
"")</f>
        <v>359</v>
      </c>
      <c r="AB54" s="2">
        <v>52</v>
      </c>
      <c r="AC54" s="2"/>
      <c r="AD54" t="str" cm="1">
        <f t="array" ref="AD54">IFERROR(
INDEX($A$3:$G$220,
SMALL(
IF($G$3:$G$220="Pro",ROW($A$3:$A$220)-ROW($A$3)+1),
ROW(A52)
),
CHOOSE(COLUMN(A52),1,2,3,7,5)
),
"")</f>
        <v>DEROISSART</v>
      </c>
      <c r="AE54" t="str" cm="1">
        <f t="array" ref="AE54">IFERROR(
INDEX($A$3:$G$220,
SMALL(
IF($G$3:$G$220="Pro",ROW($A$3:$A$220)-ROW($A$3)+1),
ROW(B52)
),
CHOOSE(COLUMN(B52),1,2,3,7,5)
),
"")</f>
        <v>Emeline</v>
      </c>
      <c r="AF54" t="str" cm="1">
        <f t="array" ref="AF54">IFERROR(
INDEX($A$3:$G$220,
SMALL(
IF($G$3:$G$220="Pro",ROW($A$3:$A$220)-ROW($A$3)+1),
ROW(C52)
),
CHOOSE(COLUMN(C52),1,2,3,7,5)
),
"")</f>
        <v>FAM / FDV HARBONNIERES</v>
      </c>
      <c r="AG54" t="str" cm="1">
        <f t="array" ref="AG54">IFERROR(
INDEX($A$3:$G$220,
SMALL(
IF($G$3:$G$220="Pro",ROW($A$3:$A$220)-ROW($A$3)+1),
ROW(D52)
),
CHOOSE(COLUMN(D52),1,2,3,7,5)
),
"")</f>
        <v>Pro</v>
      </c>
      <c r="AH54" cm="1">
        <f t="array" ref="AH54">IFERROR(
INDEX($A$3:$G$220,
SMALL(
IF($G$3:$G$220="Pro",ROW($A$3:$A$220)-ROW($A$3)+1),
ROW(E52)
),
CHOOSE(COLUMN(E52),1,2,3,7,5)
),
"")</f>
        <v>305</v>
      </c>
      <c r="AI54" s="2">
        <f>IF(AH54="", "", 1 + COUNTIF($AH$3:$AH$112,"&gt;"&amp;AH54))</f>
        <v>51</v>
      </c>
      <c r="AK54" t="str" cm="1">
        <f t="array" ref="AK54">IFERROR(
INDEX($A$3:$G$220,
SMALL(
IF($G$3:$G$220="Sportif",ROW($A$3:$A$220)-ROW($A$3)+1),
ROW(A52)
),
CHOOSE(COLUMN(A52),1,2,3,7,5)
),
"")</f>
        <v>NAZARD</v>
      </c>
      <c r="AL54" t="str" cm="1">
        <f t="array" ref="AL54">IFERROR(
INDEX($A$3:$G$220,
SMALL(
IF($G$3:$G$220="Sportif",ROW($A$3:$A$220)-ROW($A$3)+1),
ROW(B52)
),
CHOOSE(COLUMN(B52),1,2,3,7,5)
),
"")</f>
        <v>Angèle</v>
      </c>
      <c r="AM54" t="str" cm="1">
        <f t="array" ref="AM54">IFERROR(
INDEX($A$3:$G$220,
SMALL(
IF($G$3:$G$220="Sportif",ROW($A$3:$A$220)-ROW($A$3)+1),
ROW(C52)
),
CHOOSE(COLUMN(C52),1,2,3,7,5)
),
"")</f>
        <v xml:space="preserve">Pôle Autonomie Leopold Bellan </v>
      </c>
      <c r="AN54" t="str" cm="1">
        <f t="array" ref="AN54">IFERROR(
INDEX($A$3:$G$220,
SMALL(
IF($G$3:$G$220="Sportif",ROW($A$3:$A$220)-ROW($A$3)+1),
ROW(D52)
),
CHOOSE(COLUMN(D52),1,2,3,7,5)
),
"")</f>
        <v>Sportif</v>
      </c>
      <c r="AO54" cm="1">
        <f t="array" ref="AO54">IFERROR(
INDEX($A$3:$G$220,
SMALL(
IF($G$3:$G$220="Sportif",ROW($A$3:$A$220)-ROW($A$3)+1),
ROW(E52)
),
CHOOSE(COLUMN(E52),1,2,3,7,5)
),
"")</f>
        <v>316</v>
      </c>
      <c r="AP54" s="2">
        <f>IF(AO54="", "", 1 + COUNTIF($AO$3:$AO$287,"&gt;"&amp;AO54))</f>
        <v>51</v>
      </c>
    </row>
    <row r="55" spans="1:42" x14ac:dyDescent="0.3">
      <c r="A55" t="s">
        <v>497</v>
      </c>
      <c r="B55" t="s">
        <v>498</v>
      </c>
      <c r="C55" s="2" t="s">
        <v>363</v>
      </c>
      <c r="D55" t="s">
        <v>37</v>
      </c>
      <c r="E55">
        <v>366</v>
      </c>
      <c r="F55" s="2">
        <f t="shared" si="0"/>
        <v>52</v>
      </c>
      <c r="G55" t="s">
        <v>16</v>
      </c>
      <c r="I55" s="2">
        <f t="shared" si="12"/>
        <v>53</v>
      </c>
      <c r="J55" s="2" t="str">
        <f t="shared" si="13"/>
        <v>LUISSAINT</v>
      </c>
      <c r="K55" s="2" t="str">
        <f t="shared" si="14"/>
        <v>Lilou</v>
      </c>
      <c r="L55" s="2" t="str">
        <f t="shared" si="15"/>
        <v>FAM / FDV HARBONNIERES</v>
      </c>
      <c r="M55">
        <f t="shared" si="2"/>
        <v>366</v>
      </c>
      <c r="W55" t="str" cm="1">
        <f t="array" ref="W55">IFERROR(
INDEX($A$3:$G$220,
SMALL(
IF($D$3:$D$220="Sans Potence",ROW($A$3:$A$220)-ROW($A$3)+1),
ROW(A53)
),
CHOOSE(COLUMN(A53),1,2,3,4,5)
),
"")</f>
        <v>FLAMANT</v>
      </c>
      <c r="X55" t="str" cm="1">
        <f t="array" ref="X55">IFERROR(
INDEX($A$3:$G$220,
SMALL(
IF($D$3:$D$220="Sans Potence",ROW($A$3:$A$220)-ROW($A$3)+1),
ROW(B53)
),
CHOOSE(COLUMN(B53),1,2,3,4,5)
),
"")</f>
        <v>Patrick</v>
      </c>
      <c r="Y55" t="str" cm="1">
        <f t="array" ref="Y55">IFERROR(
INDEX($A$3:$G$220,
SMALL(
IF($D$3:$D$220="Sans Potence",ROW($A$3:$A$220)-ROW($A$3)+1),
ROW(C53)
),
CHOOSE(COLUMN(C53),1,2,3,4,5)
),
"")</f>
        <v>Pôle Santé de Breteuil</v>
      </c>
      <c r="Z55" t="str" cm="1">
        <f t="array" ref="Z55">IFERROR(
INDEX($A$3:$G$220,
SMALL(
IF($D$3:$D$220="Sans Potence",ROW($A$3:$A$220)-ROW($A$3)+1),
ROW(D53)
),
CHOOSE(COLUMN(D53),1,2,3,4,5)
),
"")</f>
        <v>Sans Potence</v>
      </c>
      <c r="AA55" cm="1">
        <f t="array" ref="AA55">IFERROR(
INDEX($A$3:$G$220,
SMALL(
IF($D$3:$D$220="Sans Potence",ROW($A$3:$A$220)-ROW($A$3)+1),
ROW(E53)
),
CHOOSE(COLUMN(E53),1,2,3,4,5)
),
"")</f>
        <v>359</v>
      </c>
      <c r="AB55" s="2">
        <v>52</v>
      </c>
      <c r="AC55" s="2"/>
      <c r="AD55" t="str" cm="1">
        <f t="array" ref="AD55">IFERROR(
INDEX($A$3:$G$220,
SMALL(
IF($G$3:$G$220="Pro",ROW($A$3:$A$220)-ROW($A$3)+1),
ROW(A53)
),
CHOOSE(COLUMN(A53),1,2,3,7,5)
),
"")</f>
        <v>DE ALMEIDA</v>
      </c>
      <c r="AE55" t="str" cm="1">
        <f t="array" ref="AE55">IFERROR(
INDEX($A$3:$G$220,
SMALL(
IF($G$3:$G$220="Pro",ROW($A$3:$A$220)-ROW($A$3)+1),
ROW(B53)
),
CHOOSE(COLUMN(B53),1,2,3,7,5)
),
"")</f>
        <v>Isabelle</v>
      </c>
      <c r="AF55" t="str" cm="1">
        <f t="array" ref="AF55">IFERROR(
INDEX($A$3:$G$220,
SMALL(
IF($G$3:$G$220="Pro",ROW($A$3:$A$220)-ROW($A$3)+1),
ROW(C53)
),
CHOOSE(COLUMN(C53),1,2,3,7,5)
),
"")</f>
        <v xml:space="preserve">Pôle Autonomie Leopold Bellan </v>
      </c>
      <c r="AG55" t="str" cm="1">
        <f t="array" ref="AG55">IFERROR(
INDEX($A$3:$G$220,
SMALL(
IF($G$3:$G$220="Pro",ROW($A$3:$A$220)-ROW($A$3)+1),
ROW(D53)
),
CHOOSE(COLUMN(D53),1,2,3,7,5)
),
"")</f>
        <v>Pro</v>
      </c>
      <c r="AH55" cm="1">
        <f t="array" ref="AH55">IFERROR(
INDEX($A$3:$G$220,
SMALL(
IF($G$3:$G$220="Pro",ROW($A$3:$A$220)-ROW($A$3)+1),
ROW(E53)
),
CHOOSE(COLUMN(E53),1,2,3,7,5)
),
"")</f>
        <v>292</v>
      </c>
      <c r="AI55" s="2">
        <f>IF(AH55="", "", 1 + COUNTIF($AH$3:$AH$112,"&gt;"&amp;AH55))</f>
        <v>53</v>
      </c>
      <c r="AK55" t="str" cm="1">
        <f t="array" ref="AK55">IFERROR(
INDEX($A$3:$G$220,
SMALL(
IF($G$3:$G$220="Sportif",ROW($A$3:$A$220)-ROW($A$3)+1),
ROW(A53)
),
CHOOSE(COLUMN(A53),1,2,3,7,5)
),
"")</f>
        <v>BAILLY</v>
      </c>
      <c r="AL55" t="str" cm="1">
        <f t="array" ref="AL55">IFERROR(
INDEX($A$3:$G$220,
SMALL(
IF($G$3:$G$220="Sportif",ROW($A$3:$A$220)-ROW($A$3)+1),
ROW(B53)
),
CHOOSE(COLUMN(B53),1,2,3,7,5)
),
"")</f>
        <v>Mickaël</v>
      </c>
      <c r="AM55" t="str" cm="1">
        <f t="array" ref="AM55">IFERROR(
INDEX($A$3:$G$220,
SMALL(
IF($G$3:$G$220="Sportif",ROW($A$3:$A$220)-ROW($A$3)+1),
ROW(C53)
),
CHOOSE(COLUMN(C53),1,2,3,7,5)
),
"")</f>
        <v>FAM / FDV HARBONNIERES</v>
      </c>
      <c r="AN55" t="str" cm="1">
        <f t="array" ref="AN55">IFERROR(
INDEX($A$3:$G$220,
SMALL(
IF($G$3:$G$220="Sportif",ROW($A$3:$A$220)-ROW($A$3)+1),
ROW(D53)
),
CHOOSE(COLUMN(D53),1,2,3,7,5)
),
"")</f>
        <v>Sportif</v>
      </c>
      <c r="AO55" cm="1">
        <f t="array" ref="AO55">IFERROR(
INDEX($A$3:$G$220,
SMALL(
IF($G$3:$G$220="Sportif",ROW($A$3:$A$220)-ROW($A$3)+1),
ROW(E53)
),
CHOOSE(COLUMN(E53),1,2,3,7,5)
),
"")</f>
        <v>316</v>
      </c>
      <c r="AP55" s="2">
        <f>IF(AO55="", "", 1 + COUNTIF($AO$3:$AO$287,"&gt;"&amp;AO55))</f>
        <v>51</v>
      </c>
    </row>
    <row r="56" spans="1:42" x14ac:dyDescent="0.3">
      <c r="A56" t="s">
        <v>536</v>
      </c>
      <c r="B56" t="s">
        <v>537</v>
      </c>
      <c r="C56" s="2" t="s">
        <v>514</v>
      </c>
      <c r="D56" t="s">
        <v>37</v>
      </c>
      <c r="E56">
        <v>366</v>
      </c>
      <c r="F56" s="2">
        <f t="shared" si="0"/>
        <v>52</v>
      </c>
      <c r="G56" t="s">
        <v>16</v>
      </c>
      <c r="I56" s="2">
        <f t="shared" si="12"/>
        <v>54</v>
      </c>
      <c r="J56" s="2" t="str">
        <f t="shared" si="13"/>
        <v>TRAISNEL</v>
      </c>
      <c r="K56" s="2" t="str">
        <f t="shared" si="14"/>
        <v>Magali</v>
      </c>
      <c r="L56" s="2" t="str">
        <f t="shared" si="15"/>
        <v>CH CORBIE ALBERT</v>
      </c>
      <c r="M56">
        <f t="shared" si="2"/>
        <v>366</v>
      </c>
      <c r="W56" t="str" cm="1">
        <f t="array" ref="W56">IFERROR(
INDEX($A$3:$G$220,
SMALL(
IF($D$3:$D$220="Sans Potence",ROW($A$3:$A$220)-ROW($A$3)+1),
ROW(A54)
),
CHOOSE(COLUMN(A54),1,2,3,4,5)
),
"")</f>
        <v>DEBREUX</v>
      </c>
      <c r="X56" t="str" cm="1">
        <f t="array" ref="X56">IFERROR(
INDEX($A$3:$G$220,
SMALL(
IF($D$3:$D$220="Sans Potence",ROW($A$3:$A$220)-ROW($A$3)+1),
ROW(B54)
),
CHOOSE(COLUMN(B54),1,2,3,4,5)
),
"")</f>
        <v>Gerard</v>
      </c>
      <c r="Y56" t="str" cm="1">
        <f t="array" ref="Y56">IFERROR(
INDEX($A$3:$G$220,
SMALL(
IF($D$3:$D$220="Sans Potence",ROW($A$3:$A$220)-ROW($A$3)+1),
ROW(C54)
),
CHOOSE(COLUMN(C54),1,2,3,4,5)
),
"")</f>
        <v>CH CORBIE ALBERT</v>
      </c>
      <c r="Z56" t="str" cm="1">
        <f t="array" ref="Z56">IFERROR(
INDEX($A$3:$G$220,
SMALL(
IF($D$3:$D$220="Sans Potence",ROW($A$3:$A$220)-ROW($A$3)+1),
ROW(D54)
),
CHOOSE(COLUMN(D54),1,2,3,4,5)
),
"")</f>
        <v>Sans Potence</v>
      </c>
      <c r="AA56" cm="1">
        <f t="array" ref="AA56">IFERROR(
INDEX($A$3:$G$220,
SMALL(
IF($D$3:$D$220="Sans Potence",ROW($A$3:$A$220)-ROW($A$3)+1),
ROW(E54)
),
CHOOSE(COLUMN(E54),1,2,3,4,5)
),
"")</f>
        <v>358</v>
      </c>
      <c r="AB56" s="2">
        <v>54</v>
      </c>
      <c r="AC56" s="2"/>
      <c r="AD56" t="str" cm="1">
        <f t="array" ref="AD56">IFERROR(
INDEX($A$3:$G$220,
SMALL(
IF($G$3:$G$220="Pro",ROW($A$3:$A$220)-ROW($A$3)+1),
ROW(A54)
),
CHOOSE(COLUMN(A54),1,2,3,7,5)
),
"")</f>
        <v>PAYET</v>
      </c>
      <c r="AE56" t="str" cm="1">
        <f t="array" ref="AE56">IFERROR(
INDEX($A$3:$G$220,
SMALL(
IF($G$3:$G$220="Pro",ROW($A$3:$A$220)-ROW($A$3)+1),
ROW(B54)
),
CHOOSE(COLUMN(B54),1,2,3,7,5)
),
"")</f>
        <v>Clélia</v>
      </c>
      <c r="AF56" t="str" cm="1">
        <f t="array" ref="AF56">IFERROR(
INDEX($A$3:$G$220,
SMALL(
IF($G$3:$G$220="Pro",ROW($A$3:$A$220)-ROW($A$3)+1),
ROW(C54)
),
CHOOSE(COLUMN(C54),1,2,3,7,5)
),
"")</f>
        <v>FAM / FDV HARBONNIERES</v>
      </c>
      <c r="AG56" t="str" cm="1">
        <f t="array" ref="AG56">IFERROR(
INDEX($A$3:$G$220,
SMALL(
IF($G$3:$G$220="Pro",ROW($A$3:$A$220)-ROW($A$3)+1),
ROW(D54)
),
CHOOSE(COLUMN(D54),1,2,3,7,5)
),
"")</f>
        <v>Pro</v>
      </c>
      <c r="AH56" cm="1">
        <f t="array" ref="AH56">IFERROR(
INDEX($A$3:$G$220,
SMALL(
IF($G$3:$G$220="Pro",ROW($A$3:$A$220)-ROW($A$3)+1),
ROW(E54)
),
CHOOSE(COLUMN(E54),1,2,3,7,5)
),
"")</f>
        <v>291</v>
      </c>
      <c r="AI56" s="2">
        <f>IF(AH56="", "", 1 + COUNTIF($AH$3:$AH$112,"&gt;"&amp;AH56))</f>
        <v>54</v>
      </c>
      <c r="AK56" t="str" cm="1">
        <f t="array" ref="AK56">IFERROR(
INDEX($A$3:$G$220,
SMALL(
IF($G$3:$G$220="Sportif",ROW($A$3:$A$220)-ROW($A$3)+1),
ROW(A54)
),
CHOOSE(COLUMN(A54),1,2,3,7,5)
),
"")</f>
        <v>LECOT</v>
      </c>
      <c r="AL56" t="str" cm="1">
        <f t="array" ref="AL56">IFERROR(
INDEX($A$3:$G$220,
SMALL(
IF($G$3:$G$220="Sportif",ROW($A$3:$A$220)-ROW($A$3)+1),
ROW(B54)
),
CHOOSE(COLUMN(B54),1,2,3,7,5)
),
"")</f>
        <v>Marie Claire</v>
      </c>
      <c r="AM56" t="str" cm="1">
        <f t="array" ref="AM56">IFERROR(
INDEX($A$3:$G$220,
SMALL(
IF($G$3:$G$220="Sportif",ROW($A$3:$A$220)-ROW($A$3)+1),
ROW(C54)
),
CHOOSE(COLUMN(C54),1,2,3,7,5)
),
"")</f>
        <v>CH CORBIE ALBERT</v>
      </c>
      <c r="AN56" t="str" cm="1">
        <f t="array" ref="AN56">IFERROR(
INDEX($A$3:$G$220,
SMALL(
IF($G$3:$G$220="Sportif",ROW($A$3:$A$220)-ROW($A$3)+1),
ROW(D54)
),
CHOOSE(COLUMN(D54),1,2,3,7,5)
),
"")</f>
        <v>Sportif</v>
      </c>
      <c r="AO56" cm="1">
        <f t="array" ref="AO56">IFERROR(
INDEX($A$3:$G$220,
SMALL(
IF($G$3:$G$220="Sportif",ROW($A$3:$A$220)-ROW($A$3)+1),
ROW(E54)
),
CHOOSE(COLUMN(E54),1,2,3,7,5)
),
"")</f>
        <v>314</v>
      </c>
      <c r="AP56" s="2">
        <f>IF(AO56="", "", 1 + COUNTIF($AO$3:$AO$287,"&gt;"&amp;AO56))</f>
        <v>54</v>
      </c>
    </row>
    <row r="57" spans="1:42" x14ac:dyDescent="0.3">
      <c r="A57" t="s">
        <v>149</v>
      </c>
      <c r="B57" t="s">
        <v>538</v>
      </c>
      <c r="C57" s="2" t="s">
        <v>514</v>
      </c>
      <c r="D57" t="s">
        <v>37</v>
      </c>
      <c r="E57">
        <v>365</v>
      </c>
      <c r="F57" s="2">
        <f t="shared" si="0"/>
        <v>55</v>
      </c>
      <c r="G57" t="s">
        <v>23</v>
      </c>
      <c r="I57" s="2">
        <f t="shared" ref="I57:I68" si="16">I56+1</f>
        <v>55</v>
      </c>
      <c r="J57" s="2" t="str">
        <f t="shared" ref="J57:J68" si="17">IFERROR(A57, "")</f>
        <v>PETIT</v>
      </c>
      <c r="K57" s="2" t="str">
        <f t="shared" ref="K57:K68" si="18">IFERROR(B57, "")</f>
        <v>Jean Louis</v>
      </c>
      <c r="L57" s="2" t="str">
        <f t="shared" ref="L57:L68" si="19">IFERROR(C57, "")</f>
        <v>CH CORBIE ALBERT</v>
      </c>
      <c r="M57">
        <f t="shared" si="2"/>
        <v>365</v>
      </c>
      <c r="W57" t="str" cm="1">
        <f t="array" ref="W57">IFERROR(
INDEX($A$3:$G$220,
SMALL(
IF($D$3:$D$220="Sans Potence",ROW($A$3:$A$220)-ROW($A$3)+1),
ROW(A55)
),
CHOOSE(COLUMN(A55),1,2,3,4,5)
),
"")</f>
        <v>MARCILLE</v>
      </c>
      <c r="X57" t="str" cm="1">
        <f t="array" ref="X57">IFERROR(
INDEX($A$3:$G$220,
SMALL(
IF($D$3:$D$220="Sans Potence",ROW($A$3:$A$220)-ROW($A$3)+1),
ROW(B55)
),
CHOOSE(COLUMN(B55),1,2,3,4,5)
),
"")</f>
        <v>Jannick</v>
      </c>
      <c r="Y57" t="str" cm="1">
        <f t="array" ref="Y57">IFERROR(
INDEX($A$3:$G$220,
SMALL(
IF($D$3:$D$220="Sans Potence",ROW($A$3:$A$220)-ROW($A$3)+1),
ROW(C55)
),
CHOOSE(COLUMN(C55),1,2,3,4,5)
),
"")</f>
        <v>CH CORBIE ALBERT</v>
      </c>
      <c r="Z57" t="str" cm="1">
        <f t="array" ref="Z57">IFERROR(
INDEX($A$3:$G$220,
SMALL(
IF($D$3:$D$220="Sans Potence",ROW($A$3:$A$220)-ROW($A$3)+1),
ROW(D55)
),
CHOOSE(COLUMN(D55),1,2,3,4,5)
),
"")</f>
        <v>Sans Potence</v>
      </c>
      <c r="AA57" cm="1">
        <f t="array" ref="AA57">IFERROR(
INDEX($A$3:$G$220,
SMALL(
IF($D$3:$D$220="Sans Potence",ROW($A$3:$A$220)-ROW($A$3)+1),
ROW(E55)
),
CHOOSE(COLUMN(E55),1,2,3,4,5)
),
"")</f>
        <v>357</v>
      </c>
      <c r="AB57" s="2">
        <v>55</v>
      </c>
      <c r="AC57" s="2"/>
      <c r="AD57" t="str" cm="1">
        <f t="array" ref="AD57">IFERROR(
INDEX($A$3:$G$220,
SMALL(
IF($G$3:$G$220="Pro",ROW($A$3:$A$220)-ROW($A$3)+1),
ROW(A55)
),
CHOOSE(COLUMN(A55),1,2,3,7,5)
),
"")</f>
        <v>BROHON</v>
      </c>
      <c r="AE57" t="str" cm="1">
        <f t="array" ref="AE57">IFERROR(
INDEX($A$3:$G$220,
SMALL(
IF($G$3:$G$220="Pro",ROW($A$3:$A$220)-ROW($A$3)+1),
ROW(B55)
),
CHOOSE(COLUMN(B55),1,2,3,7,5)
),
"")</f>
        <v>Laeticia</v>
      </c>
      <c r="AF57" t="str" cm="1">
        <f t="array" ref="AF57">IFERROR(
INDEX($A$3:$G$220,
SMALL(
IF($G$3:$G$220="Pro",ROW($A$3:$A$220)-ROW($A$3)+1),
ROW(C55)
),
CHOOSE(COLUMN(C55),1,2,3,7,5)
),
"")</f>
        <v>EHPAD Fouilloy</v>
      </c>
      <c r="AG57" t="str" cm="1">
        <f t="array" ref="AG57">IFERROR(
INDEX($A$3:$G$220,
SMALL(
IF($G$3:$G$220="Pro",ROW($A$3:$A$220)-ROW($A$3)+1),
ROW(D55)
),
CHOOSE(COLUMN(D55),1,2,3,7,5)
),
"")</f>
        <v>Pro</v>
      </c>
      <c r="AH57" cm="1">
        <f t="array" ref="AH57">IFERROR(
INDEX($A$3:$G$220,
SMALL(
IF($G$3:$G$220="Pro",ROW($A$3:$A$220)-ROW($A$3)+1),
ROW(E55)
),
CHOOSE(COLUMN(E55),1,2,3,7,5)
),
"")</f>
        <v>287</v>
      </c>
      <c r="AI57" s="2">
        <f>IF(AH57="", "", 1 + COUNTIF($AH$3:$AH$112,"&gt;"&amp;AH57))</f>
        <v>55</v>
      </c>
      <c r="AK57" t="str" cm="1">
        <f t="array" ref="AK57">IFERROR(
INDEX($A$3:$G$220,
SMALL(
IF($G$3:$G$220="Sportif",ROW($A$3:$A$220)-ROW($A$3)+1),
ROW(A55)
),
CHOOSE(COLUMN(A55),1,2,3,7,5)
),
"")</f>
        <v>DUPUY</v>
      </c>
      <c r="AL57" t="str" cm="1">
        <f t="array" ref="AL57">IFERROR(
INDEX($A$3:$G$220,
SMALL(
IF($G$3:$G$220="Sportif",ROW($A$3:$A$220)-ROW($A$3)+1),
ROW(B55)
),
CHOOSE(COLUMN(B55),1,2,3,7,5)
),
"")</f>
        <v>Joël</v>
      </c>
      <c r="AM57" t="str" cm="1">
        <f t="array" ref="AM57">IFERROR(
INDEX($A$3:$G$220,
SMALL(
IF($G$3:$G$220="Sportif",ROW($A$3:$A$220)-ROW($A$3)+1),
ROW(C55)
),
CHOOSE(COLUMN(C55),1,2,3,7,5)
),
"")</f>
        <v>CH CORBIE ALBERT</v>
      </c>
      <c r="AN57" t="str" cm="1">
        <f t="array" ref="AN57">IFERROR(
INDEX($A$3:$G$220,
SMALL(
IF($G$3:$G$220="Sportif",ROW($A$3:$A$220)-ROW($A$3)+1),
ROW(D55)
),
CHOOSE(COLUMN(D55),1,2,3,7,5)
),
"")</f>
        <v>Sportif</v>
      </c>
      <c r="AO57" cm="1">
        <f t="array" ref="AO57">IFERROR(
INDEX($A$3:$G$220,
SMALL(
IF($G$3:$G$220="Sportif",ROW($A$3:$A$220)-ROW($A$3)+1),
ROW(E55)
),
CHOOSE(COLUMN(E55),1,2,3,7,5)
),
"")</f>
        <v>310</v>
      </c>
      <c r="AP57" s="2">
        <f>IF(AO57="", "", 1 + COUNTIF($AO$3:$AO$287,"&gt;"&amp;AO57))</f>
        <v>55</v>
      </c>
    </row>
    <row r="58" spans="1:42" x14ac:dyDescent="0.3">
      <c r="A58" t="s">
        <v>46</v>
      </c>
      <c r="B58" t="s">
        <v>47</v>
      </c>
      <c r="C58" t="s">
        <v>36</v>
      </c>
      <c r="D58" t="s">
        <v>37</v>
      </c>
      <c r="E58">
        <v>364</v>
      </c>
      <c r="F58">
        <f t="shared" si="0"/>
        <v>56</v>
      </c>
      <c r="G58" t="s">
        <v>23</v>
      </c>
      <c r="I58" s="2">
        <f t="shared" si="16"/>
        <v>56</v>
      </c>
      <c r="J58" s="2" t="str">
        <f t="shared" si="17"/>
        <v>PORTIER</v>
      </c>
      <c r="K58" s="2" t="str">
        <f t="shared" si="18"/>
        <v>Jean-Pierre</v>
      </c>
      <c r="L58" s="2" t="str">
        <f t="shared" si="19"/>
        <v>EHPAD Fouilloy</v>
      </c>
      <c r="M58">
        <f t="shared" si="2"/>
        <v>364</v>
      </c>
      <c r="W58" t="str" cm="1">
        <f t="array" ref="W58">IFERROR(
INDEX($A$3:$G$220,
SMALL(
IF($D$3:$D$220="Sans Potence",ROW($A$3:$A$220)-ROW($A$3)+1),
ROW(A56)
),
CHOOSE(COLUMN(A56),1,2,3,4,5)
),
"")</f>
        <v>GILLERON</v>
      </c>
      <c r="X58" t="str" cm="1">
        <f t="array" ref="X58">IFERROR(
INDEX($A$3:$G$220,
SMALL(
IF($D$3:$D$220="Sans Potence",ROW($A$3:$A$220)-ROW($A$3)+1),
ROW(B56)
),
CHOOSE(COLUMN(B56),1,2,3,4,5)
),
"")</f>
        <v>Emilie</v>
      </c>
      <c r="Y58" t="str" cm="1">
        <f t="array" ref="Y58">IFERROR(
INDEX($A$3:$G$220,
SMALL(
IF($D$3:$D$220="Sans Potence",ROW($A$3:$A$220)-ROW($A$3)+1),
ROW(C56)
),
CHOOSE(COLUMN(C56),1,2,3,4,5)
),
"")</f>
        <v>CH CORBIE ALBERT</v>
      </c>
      <c r="Z58" t="str" cm="1">
        <f t="array" ref="Z58">IFERROR(
INDEX($A$3:$G$220,
SMALL(
IF($D$3:$D$220="Sans Potence",ROW($A$3:$A$220)-ROW($A$3)+1),
ROW(D56)
),
CHOOSE(COLUMN(D56),1,2,3,4,5)
),
"")</f>
        <v>Sans Potence</v>
      </c>
      <c r="AA58" cm="1">
        <f t="array" ref="AA58">IFERROR(
INDEX($A$3:$G$220,
SMALL(
IF($D$3:$D$220="Sans Potence",ROW($A$3:$A$220)-ROW($A$3)+1),
ROW(E56)
),
CHOOSE(COLUMN(E56),1,2,3,4,5)
),
"")</f>
        <v>355</v>
      </c>
      <c r="AB58" s="2">
        <v>56</v>
      </c>
      <c r="AC58" s="2"/>
      <c r="AD58" t="str" cm="1">
        <f t="array" ref="AD58">IFERROR(
INDEX($A$3:$G$220,
SMALL(
IF($G$3:$G$220="Pro",ROW($A$3:$A$220)-ROW($A$3)+1),
ROW(A56)
),
CHOOSE(COLUMN(A56),1,2,3,7,5)
),
"")</f>
        <v>RIBOUCHON</v>
      </c>
      <c r="AE58" t="str" cm="1">
        <f t="array" ref="AE58">IFERROR(
INDEX($A$3:$G$220,
SMALL(
IF($G$3:$G$220="Pro",ROW($A$3:$A$220)-ROW($A$3)+1),
ROW(B56)
),
CHOOSE(COLUMN(B56),1,2,3,7,5)
),
"")</f>
        <v>Caroline</v>
      </c>
      <c r="AF58" t="str" cm="1">
        <f t="array" ref="AF58">IFERROR(
INDEX($A$3:$G$220,
SMALL(
IF($G$3:$G$220="Pro",ROW($A$3:$A$220)-ROW($A$3)+1),
ROW(C56)
),
CHOOSE(COLUMN(C56),1,2,3,7,5)
),
"")</f>
        <v>FAM / FDV HARBONNIERES</v>
      </c>
      <c r="AG58" t="str" cm="1">
        <f t="array" ref="AG58">IFERROR(
INDEX($A$3:$G$220,
SMALL(
IF($G$3:$G$220="Pro",ROW($A$3:$A$220)-ROW($A$3)+1),
ROW(D56)
),
CHOOSE(COLUMN(D56),1,2,3,7,5)
),
"")</f>
        <v>Pro</v>
      </c>
      <c r="AH58" cm="1">
        <f t="array" ref="AH58">IFERROR(
INDEX($A$3:$G$220,
SMALL(
IF($G$3:$G$220="Pro",ROW($A$3:$A$220)-ROW($A$3)+1),
ROW(E56)
),
CHOOSE(COLUMN(E56),1,2,3,7,5)
),
"")</f>
        <v>272</v>
      </c>
      <c r="AI58" s="2">
        <f>IF(AH58="", "", 1 + COUNTIF($AH$3:$AH$112,"&gt;"&amp;AH58))</f>
        <v>56</v>
      </c>
      <c r="AK58" t="str" cm="1">
        <f t="array" ref="AK58">IFERROR(
INDEX($A$3:$G$220,
SMALL(
IF($G$3:$G$220="Sportif",ROW($A$3:$A$220)-ROW($A$3)+1),
ROW(A56)
),
CHOOSE(COLUMN(A56),1,2,3,7,5)
),
"")</f>
        <v>CRUSSON</v>
      </c>
      <c r="AL58" t="str" cm="1">
        <f t="array" ref="AL58">IFERROR(
INDEX($A$3:$G$220,
SMALL(
IF($G$3:$G$220="Sportif",ROW($A$3:$A$220)-ROW($A$3)+1),
ROW(B56)
),
CHOOSE(COLUMN(B56),1,2,3,7,5)
),
"")</f>
        <v>Jean-Michel</v>
      </c>
      <c r="AM58" t="str" cm="1">
        <f t="array" ref="AM58">IFERROR(
INDEX($A$3:$G$220,
SMALL(
IF($G$3:$G$220="Sportif",ROW($A$3:$A$220)-ROW($A$3)+1),
ROW(C56)
),
CHOOSE(COLUMN(C56),1,2,3,7,5)
),
"")</f>
        <v>CH CORBIE ALBERT</v>
      </c>
      <c r="AN58" t="str" cm="1">
        <f t="array" ref="AN58">IFERROR(
INDEX($A$3:$G$220,
SMALL(
IF($G$3:$G$220="Sportif",ROW($A$3:$A$220)-ROW($A$3)+1),
ROW(D56)
),
CHOOSE(COLUMN(D56),1,2,3,7,5)
),
"")</f>
        <v>Sportif</v>
      </c>
      <c r="AO58" cm="1">
        <f t="array" ref="AO58">IFERROR(
INDEX($A$3:$G$220,
SMALL(
IF($G$3:$G$220="Sportif",ROW($A$3:$A$220)-ROW($A$3)+1),
ROW(E56)
),
CHOOSE(COLUMN(E56),1,2,3,7,5)
),
"")</f>
        <v>305</v>
      </c>
      <c r="AP58" s="2">
        <f>IF(AO58="", "", 1 + COUNTIF($AO$3:$AO$287,"&gt;"&amp;AO58))</f>
        <v>56</v>
      </c>
    </row>
    <row r="59" spans="1:42" x14ac:dyDescent="0.3">
      <c r="A59" t="s">
        <v>252</v>
      </c>
      <c r="B59" t="s">
        <v>253</v>
      </c>
      <c r="C59" s="2" t="s">
        <v>238</v>
      </c>
      <c r="D59" t="s">
        <v>222</v>
      </c>
      <c r="E59">
        <v>364</v>
      </c>
      <c r="F59" s="2">
        <f t="shared" si="0"/>
        <v>56</v>
      </c>
      <c r="G59" t="s">
        <v>23</v>
      </c>
      <c r="I59" s="2">
        <f t="shared" si="16"/>
        <v>57</v>
      </c>
      <c r="J59" s="2" t="str">
        <f t="shared" si="17"/>
        <v>DUCHESNE</v>
      </c>
      <c r="K59" s="2" t="str">
        <f t="shared" si="18"/>
        <v>Edwige</v>
      </c>
      <c r="L59" s="2" t="str">
        <f t="shared" si="19"/>
        <v xml:space="preserve">Pôle Autonomie Leopold Bellan </v>
      </c>
      <c r="M59">
        <f t="shared" si="2"/>
        <v>364</v>
      </c>
      <c r="W59" t="str" cm="1">
        <f t="array" ref="W59">IFERROR(
INDEX($A$3:$G$220,
SMALL(
IF($D$3:$D$220="Sans Potence",ROW($A$3:$A$220)-ROW($A$3)+1),
ROW(A57)
),
CHOOSE(COLUMN(A57),1,2,3,4,5)
),
"")</f>
        <v>DUQUESNE</v>
      </c>
      <c r="X59" t="str" cm="1">
        <f t="array" ref="X59">IFERROR(
INDEX($A$3:$G$220,
SMALL(
IF($D$3:$D$220="Sans Potence",ROW($A$3:$A$220)-ROW($A$3)+1),
ROW(B57)
),
CHOOSE(COLUMN(B57),1,2,3,4,5)
),
"")</f>
        <v>Patricia</v>
      </c>
      <c r="Y59" t="str" cm="1">
        <f t="array" ref="Y59">IFERROR(
INDEX($A$3:$G$220,
SMALL(
IF($D$3:$D$220="Sans Potence",ROW($A$3:$A$220)-ROW($A$3)+1),
ROW(C57)
),
CHOOSE(COLUMN(C57),1,2,3,4,5)
),
"")</f>
        <v>EHPAD Fouilloy</v>
      </c>
      <c r="Z59" t="str" cm="1">
        <f t="array" ref="Z59">IFERROR(
INDEX($A$3:$G$220,
SMALL(
IF($D$3:$D$220="Sans Potence",ROW($A$3:$A$220)-ROW($A$3)+1),
ROW(D57)
),
CHOOSE(COLUMN(D57),1,2,3,4,5)
),
"")</f>
        <v>Sans Potence</v>
      </c>
      <c r="AA59" cm="1">
        <f t="array" ref="AA59">IFERROR(
INDEX($A$3:$G$220,
SMALL(
IF($D$3:$D$220="Sans Potence",ROW($A$3:$A$220)-ROW($A$3)+1),
ROW(E57)
),
CHOOSE(COLUMN(E57),1,2,3,4,5)
),
"")</f>
        <v>353</v>
      </c>
      <c r="AB59" s="2">
        <v>57</v>
      </c>
      <c r="AC59" s="2"/>
      <c r="AD59" t="str" cm="1">
        <f t="array" ref="AD59">IFERROR(
INDEX($A$3:$G$220,
SMALL(
IF($G$3:$G$220="Pro",ROW($A$3:$A$220)-ROW($A$3)+1),
ROW(A57)
),
CHOOSE(COLUMN(A57),1,2,3,7,5)
),
"")</f>
        <v>GIVRY</v>
      </c>
      <c r="AE59" t="str" cm="1">
        <f t="array" ref="AE59">IFERROR(
INDEX($A$3:$G$220,
SMALL(
IF($G$3:$G$220="Pro",ROW($A$3:$A$220)-ROW($A$3)+1),
ROW(B57)
),
CHOOSE(COLUMN(B57),1,2,3,7,5)
),
"")</f>
        <v>Amandine</v>
      </c>
      <c r="AF59" t="str" cm="1">
        <f t="array" ref="AF59">IFERROR(
INDEX($A$3:$G$220,
SMALL(
IF($G$3:$G$220="Pro",ROW($A$3:$A$220)-ROW($A$3)+1),
ROW(C57)
),
CHOOSE(COLUMN(C57),1,2,3,7,5)
),
"")</f>
        <v>EHPAD Fouilloy</v>
      </c>
      <c r="AG59" t="str" cm="1">
        <f t="array" ref="AG59">IFERROR(
INDEX($A$3:$G$220,
SMALL(
IF($G$3:$G$220="Pro",ROW($A$3:$A$220)-ROW($A$3)+1),
ROW(D57)
),
CHOOSE(COLUMN(D57),1,2,3,7,5)
),
"")</f>
        <v>Pro</v>
      </c>
      <c r="AH59" cm="1">
        <f t="array" ref="AH59">IFERROR(
INDEX($A$3:$G$220,
SMALL(
IF($G$3:$G$220="Pro",ROW($A$3:$A$220)-ROW($A$3)+1),
ROW(E57)
),
CHOOSE(COLUMN(E57),1,2,3,7,5)
),
"")</f>
        <v>267</v>
      </c>
      <c r="AI59" s="2">
        <f>IF(AH59="", "", 1 + COUNTIF($AH$3:$AH$112,"&gt;"&amp;AH59))</f>
        <v>57</v>
      </c>
      <c r="AK59" t="str" cm="1">
        <f t="array" ref="AK59">IFERROR(
INDEX($A$3:$G$220,
SMALL(
IF($G$3:$G$220="Sportif",ROW($A$3:$A$220)-ROW($A$3)+1),
ROW(A57)
),
CHOOSE(COLUMN(A57),1,2,3,7,5)
),
"")</f>
        <v>CARON</v>
      </c>
      <c r="AL59" t="str" cm="1">
        <f t="array" ref="AL59">IFERROR(
INDEX($A$3:$G$220,
SMALL(
IF($G$3:$G$220="Sportif",ROW($A$3:$A$220)-ROW($A$3)+1),
ROW(B57)
),
CHOOSE(COLUMN(B57),1,2,3,7,5)
),
"")</f>
        <v>Claudine</v>
      </c>
      <c r="AM59" t="str" cm="1">
        <f t="array" ref="AM59">IFERROR(
INDEX($A$3:$G$220,
SMALL(
IF($G$3:$G$220="Sportif",ROW($A$3:$A$220)-ROW($A$3)+1),
ROW(C57)
),
CHOOSE(COLUMN(C57),1,2,3,7,5)
),
"")</f>
        <v xml:space="preserve">Pôle Autonomie Leopold Bellan </v>
      </c>
      <c r="AN59" t="str" cm="1">
        <f t="array" ref="AN59">IFERROR(
INDEX($A$3:$G$220,
SMALL(
IF($G$3:$G$220="Sportif",ROW($A$3:$A$220)-ROW($A$3)+1),
ROW(D57)
),
CHOOSE(COLUMN(D57),1,2,3,7,5)
),
"")</f>
        <v>Sportif</v>
      </c>
      <c r="AO59" cm="1">
        <f t="array" ref="AO59">IFERROR(
INDEX($A$3:$G$220,
SMALL(
IF($G$3:$G$220="Sportif",ROW($A$3:$A$220)-ROW($A$3)+1),
ROW(E57)
),
CHOOSE(COLUMN(E57),1,2,3,7,5)
),
"")</f>
        <v>304</v>
      </c>
      <c r="AP59" s="2">
        <f>IF(AO59="", "", 1 + COUNTIF($AO$3:$AO$287,"&gt;"&amp;AO59))</f>
        <v>57</v>
      </c>
    </row>
    <row r="60" spans="1:42" x14ac:dyDescent="0.3">
      <c r="A60" t="s">
        <v>48</v>
      </c>
      <c r="B60" t="s">
        <v>49</v>
      </c>
      <c r="C60" t="s">
        <v>36</v>
      </c>
      <c r="D60" t="s">
        <v>37</v>
      </c>
      <c r="E60">
        <v>361</v>
      </c>
      <c r="F60">
        <f t="shared" si="0"/>
        <v>58</v>
      </c>
      <c r="G60" t="s">
        <v>16</v>
      </c>
      <c r="I60" s="2">
        <f t="shared" si="16"/>
        <v>58</v>
      </c>
      <c r="J60" s="2" t="str">
        <f t="shared" si="17"/>
        <v>MILHOMME</v>
      </c>
      <c r="K60" s="2" t="str">
        <f t="shared" si="18"/>
        <v>Gaëtan</v>
      </c>
      <c r="L60" s="2" t="str">
        <f t="shared" si="19"/>
        <v>EHPAD Fouilloy</v>
      </c>
      <c r="M60">
        <f t="shared" si="2"/>
        <v>361</v>
      </c>
      <c r="W60" t="str" cm="1">
        <f t="array" ref="W60">IFERROR(
INDEX($A$3:$G$220,
SMALL(
IF($D$3:$D$220="Sans Potence",ROW($A$3:$A$220)-ROW($A$3)+1),
ROW(A58)
),
CHOOSE(COLUMN(A58),1,2,3,4,5)
),
"")</f>
        <v>RAMBURE</v>
      </c>
      <c r="X60" t="str" cm="1">
        <f t="array" ref="X60">IFERROR(
INDEX($A$3:$G$220,
SMALL(
IF($D$3:$D$220="Sans Potence",ROW($A$3:$A$220)-ROW($A$3)+1),
ROW(B58)
),
CHOOSE(COLUMN(B58),1,2,3,4,5)
),
"")</f>
        <v>Florence</v>
      </c>
      <c r="Y60" t="str" cm="1">
        <f t="array" ref="Y60">IFERROR(
INDEX($A$3:$G$220,
SMALL(
IF($D$3:$D$220="Sans Potence",ROW($A$3:$A$220)-ROW($A$3)+1),
ROW(C58)
),
CHOOSE(COLUMN(C58),1,2,3,4,5)
),
"")</f>
        <v>Pôle Santé de Breteuil</v>
      </c>
      <c r="Z60" t="str" cm="1">
        <f t="array" ref="Z60">IFERROR(
INDEX($A$3:$G$220,
SMALL(
IF($D$3:$D$220="Sans Potence",ROW($A$3:$A$220)-ROW($A$3)+1),
ROW(D58)
),
CHOOSE(COLUMN(D58),1,2,3,4,5)
),
"")</f>
        <v>Sans Potence</v>
      </c>
      <c r="AA60" cm="1">
        <f t="array" ref="AA60">IFERROR(
INDEX($A$3:$G$220,
SMALL(
IF($D$3:$D$220="Sans Potence",ROW($A$3:$A$220)-ROW($A$3)+1),
ROW(E58)
),
CHOOSE(COLUMN(E58),1,2,3,4,5)
),
"")</f>
        <v>352</v>
      </c>
      <c r="AB60" s="2">
        <v>58</v>
      </c>
      <c r="AC60" s="2"/>
      <c r="AD60" t="str" cm="1">
        <f t="array" ref="AD60">IFERROR(
INDEX($A$3:$G$220,
SMALL(
IF($G$3:$G$220="Pro",ROW($A$3:$A$220)-ROW($A$3)+1),
ROW(A58)
),
CHOOSE(COLUMN(A58),1,2,3,7,5)
),
"")</f>
        <v>GERBER</v>
      </c>
      <c r="AE60" t="str" cm="1">
        <f t="array" ref="AE60">IFERROR(
INDEX($A$3:$G$220,
SMALL(
IF($G$3:$G$220="Pro",ROW($A$3:$A$220)-ROW($A$3)+1),
ROW(B58)
),
CHOOSE(COLUMN(B58),1,2,3,7,5)
),
"")</f>
        <v>Elise</v>
      </c>
      <c r="AF60" t="str" cm="1">
        <f t="array" ref="AF60">IFERROR(
INDEX($A$3:$G$220,
SMALL(
IF($G$3:$G$220="Pro",ROW($A$3:$A$220)-ROW($A$3)+1),
ROW(C58)
),
CHOOSE(COLUMN(C58),1,2,3,7,5)
),
"")</f>
        <v>CH CORBIE ALBERT</v>
      </c>
      <c r="AG60" t="str" cm="1">
        <f t="array" ref="AG60">IFERROR(
INDEX($A$3:$G$220,
SMALL(
IF($G$3:$G$220="Pro",ROW($A$3:$A$220)-ROW($A$3)+1),
ROW(D58)
),
CHOOSE(COLUMN(D58),1,2,3,7,5)
),
"")</f>
        <v>Pro</v>
      </c>
      <c r="AH60" cm="1">
        <f t="array" ref="AH60">IFERROR(
INDEX($A$3:$G$220,
SMALL(
IF($G$3:$G$220="Pro",ROW($A$3:$A$220)-ROW($A$3)+1),
ROW(E58)
),
CHOOSE(COLUMN(E58),1,2,3,7,5)
),
"")</f>
        <v>235</v>
      </c>
      <c r="AI60" s="2">
        <f>IF(AH60="", "", 1 + COUNTIF($AH$3:$AH$112,"&gt;"&amp;AH60))</f>
        <v>58</v>
      </c>
      <c r="AK60" t="str" cm="1">
        <f t="array" ref="AK60">IFERROR(
INDEX($A$3:$G$220,
SMALL(
IF($G$3:$G$220="Sportif",ROW($A$3:$A$220)-ROW($A$3)+1),
ROW(A58)
),
CHOOSE(COLUMN(A58),1,2,3,7,5)
),
"")</f>
        <v>DACHEUX</v>
      </c>
      <c r="AL60" t="str" cm="1">
        <f t="array" ref="AL60">IFERROR(
INDEX($A$3:$G$220,
SMALL(
IF($G$3:$G$220="Sportif",ROW($A$3:$A$220)-ROW($A$3)+1),
ROW(B58)
),
CHOOSE(COLUMN(B58),1,2,3,7,5)
),
"")</f>
        <v>Evelyne</v>
      </c>
      <c r="AM60" t="str" cm="1">
        <f t="array" ref="AM60">IFERROR(
INDEX($A$3:$G$220,
SMALL(
IF($G$3:$G$220="Sportif",ROW($A$3:$A$220)-ROW($A$3)+1),
ROW(C58)
),
CHOOSE(COLUMN(C58),1,2,3,7,5)
),
"")</f>
        <v>EHPAD Fouilloy</v>
      </c>
      <c r="AN60" t="str" cm="1">
        <f t="array" ref="AN60">IFERROR(
INDEX($A$3:$G$220,
SMALL(
IF($G$3:$G$220="Sportif",ROW($A$3:$A$220)-ROW($A$3)+1),
ROW(D58)
),
CHOOSE(COLUMN(D58),1,2,3,7,5)
),
"")</f>
        <v>Sportif</v>
      </c>
      <c r="AO60" cm="1">
        <f t="array" ref="AO60">IFERROR(
INDEX($A$3:$G$220,
SMALL(
IF($G$3:$G$220="Sportif",ROW($A$3:$A$220)-ROW($A$3)+1),
ROW(E58)
),
CHOOSE(COLUMN(E58),1,2,3,7,5)
),
"")</f>
        <v>303</v>
      </c>
      <c r="AP60" s="2">
        <f>IF(AO60="", "", 1 + COUNTIF($AO$3:$AO$287,"&gt;"&amp;AO60))</f>
        <v>58</v>
      </c>
    </row>
    <row r="61" spans="1:42" x14ac:dyDescent="0.3">
      <c r="A61" t="s">
        <v>539</v>
      </c>
      <c r="B61" t="s">
        <v>389</v>
      </c>
      <c r="C61" s="2" t="s">
        <v>514</v>
      </c>
      <c r="D61" t="s">
        <v>37</v>
      </c>
      <c r="E61">
        <v>361</v>
      </c>
      <c r="F61" s="2">
        <f t="shared" si="0"/>
        <v>58</v>
      </c>
      <c r="G61" t="s">
        <v>23</v>
      </c>
      <c r="I61" s="2">
        <f t="shared" si="16"/>
        <v>59</v>
      </c>
      <c r="J61" s="2" t="str">
        <f t="shared" si="17"/>
        <v>CROQUET</v>
      </c>
      <c r="K61" s="2" t="str">
        <f t="shared" si="18"/>
        <v>Marc</v>
      </c>
      <c r="L61" s="2" t="str">
        <f t="shared" si="19"/>
        <v>CH CORBIE ALBERT</v>
      </c>
      <c r="M61">
        <f t="shared" si="2"/>
        <v>361</v>
      </c>
      <c r="W61" t="str" cm="1">
        <f t="array" ref="W61">IFERROR(
INDEX($A$3:$G$220,
SMALL(
IF($D$3:$D$220="Sans Potence",ROW($A$3:$A$220)-ROW($A$3)+1),
ROW(A59)
),
CHOOSE(COLUMN(A59),1,2,3,4,5)
),
"")</f>
        <v>BOULLIER</v>
      </c>
      <c r="X61" t="str" cm="1">
        <f t="array" ref="X61">IFERROR(
INDEX($A$3:$G$220,
SMALL(
IF($D$3:$D$220="Sans Potence",ROW($A$3:$A$220)-ROW($A$3)+1),
ROW(B59)
),
CHOOSE(COLUMN(B59),1,2,3,4,5)
),
"")</f>
        <v>Aléthéa</v>
      </c>
      <c r="Y61" t="str" cm="1">
        <f t="array" ref="Y61">IFERROR(
INDEX($A$3:$G$220,
SMALL(
IF($D$3:$D$220="Sans Potence",ROW($A$3:$A$220)-ROW($A$3)+1),
ROW(C59)
),
CHOOSE(COLUMN(C59),1,2,3,4,5)
),
"")</f>
        <v xml:space="preserve">Pôle Autonomie Leopold Bellan </v>
      </c>
      <c r="Z61" t="str" cm="1">
        <f t="array" ref="Z61">IFERROR(
INDEX($A$3:$G$220,
SMALL(
IF($D$3:$D$220="Sans Potence",ROW($A$3:$A$220)-ROW($A$3)+1),
ROW(D59)
),
CHOOSE(COLUMN(D59),1,2,3,4,5)
),
"")</f>
        <v>Sans Potence</v>
      </c>
      <c r="AA61" cm="1">
        <f t="array" ref="AA61">IFERROR(
INDEX($A$3:$G$220,
SMALL(
IF($D$3:$D$220="Sans Potence",ROW($A$3:$A$220)-ROW($A$3)+1),
ROW(E59)
),
CHOOSE(COLUMN(E59),1,2,3,4,5)
),
"")</f>
        <v>351</v>
      </c>
      <c r="AB61" s="2">
        <v>59</v>
      </c>
      <c r="AC61" s="2"/>
      <c r="AD61" t="str" cm="1">
        <f t="array" ref="AD61">IFERROR(
INDEX($A$3:$G$220,
SMALL(
IF($G$3:$G$220="Pro",ROW($A$3:$A$220)-ROW($A$3)+1),
ROW(A59)
),
CHOOSE(COLUMN(A59),1,2,3,7,5)
),
"")</f>
        <v>ROMAIN</v>
      </c>
      <c r="AE61" t="str" cm="1">
        <f t="array" ref="AE61">IFERROR(
INDEX($A$3:$G$220,
SMALL(
IF($G$3:$G$220="Pro",ROW($A$3:$A$220)-ROW($A$3)+1),
ROW(B59)
),
CHOOSE(COLUMN(B59),1,2,3,7,5)
),
"")</f>
        <v>Melina</v>
      </c>
      <c r="AF61" t="str" cm="1">
        <f t="array" ref="AF61">IFERROR(
INDEX($A$3:$G$220,
SMALL(
IF($G$3:$G$220="Pro",ROW($A$3:$A$220)-ROW($A$3)+1),
ROW(C59)
),
CHOOSE(COLUMN(C59),1,2,3,7,5)
),
"")</f>
        <v>EHPAD Fouilloy</v>
      </c>
      <c r="AG61" t="str" cm="1">
        <f t="array" ref="AG61">IFERROR(
INDEX($A$3:$G$220,
SMALL(
IF($G$3:$G$220="Pro",ROW($A$3:$A$220)-ROW($A$3)+1),
ROW(D59)
),
CHOOSE(COLUMN(D59),1,2,3,7,5)
),
"")</f>
        <v>Pro</v>
      </c>
      <c r="AH61" cm="1">
        <f t="array" ref="AH61">IFERROR(
INDEX($A$3:$G$220,
SMALL(
IF($G$3:$G$220="Pro",ROW($A$3:$A$220)-ROW($A$3)+1),
ROW(E59)
),
CHOOSE(COLUMN(E59),1,2,3,7,5)
),
"")</f>
        <v>234</v>
      </c>
      <c r="AI61" s="2">
        <f>IF(AH61="", "", 1 + COUNTIF($AH$3:$AH$112,"&gt;"&amp;AH61))</f>
        <v>59</v>
      </c>
      <c r="AK61" t="str" cm="1">
        <f t="array" ref="AK61">IFERROR(
INDEX($A$3:$G$220,
SMALL(
IF($G$3:$G$220="Sportif",ROW($A$3:$A$220)-ROW($A$3)+1),
ROW(A59)
),
CHOOSE(COLUMN(A59),1,2,3,7,5)
),
"")</f>
        <v>CAILLE</v>
      </c>
      <c r="AL61" t="str" cm="1">
        <f t="array" ref="AL61">IFERROR(
INDEX($A$3:$G$220,
SMALL(
IF($G$3:$G$220="Sportif",ROW($A$3:$A$220)-ROW($A$3)+1),
ROW(B59)
),
CHOOSE(COLUMN(B59),1,2,3,7,5)
),
"")</f>
        <v>Marie Christine</v>
      </c>
      <c r="AM61" t="str" cm="1">
        <f t="array" ref="AM61">IFERROR(
INDEX($A$3:$G$220,
SMALL(
IF($G$3:$G$220="Sportif",ROW($A$3:$A$220)-ROW($A$3)+1),
ROW(C59)
),
CHOOSE(COLUMN(C59),1,2,3,7,5)
),
"")</f>
        <v>CH CORBIE ALBERT</v>
      </c>
      <c r="AN61" t="str" cm="1">
        <f t="array" ref="AN61">IFERROR(
INDEX($A$3:$G$220,
SMALL(
IF($G$3:$G$220="Sportif",ROW($A$3:$A$220)-ROW($A$3)+1),
ROW(D59)
),
CHOOSE(COLUMN(D59),1,2,3,7,5)
),
"")</f>
        <v>Sportif</v>
      </c>
      <c r="AO61" cm="1">
        <f t="array" ref="AO61">IFERROR(
INDEX($A$3:$G$220,
SMALL(
IF($G$3:$G$220="Sportif",ROW($A$3:$A$220)-ROW($A$3)+1),
ROW(E59)
),
CHOOSE(COLUMN(E59),1,2,3,7,5)
),
"")</f>
        <v>301</v>
      </c>
      <c r="AP61" s="2">
        <f>IF(AO61="", "", 1 + COUNTIF($AO$3:$AO$287,"&gt;"&amp;AO61))</f>
        <v>59</v>
      </c>
    </row>
    <row r="62" spans="1:42" x14ac:dyDescent="0.3">
      <c r="A62" t="s">
        <v>239</v>
      </c>
      <c r="B62" t="s">
        <v>240</v>
      </c>
      <c r="C62" s="2" t="s">
        <v>238</v>
      </c>
      <c r="D62" t="s">
        <v>222</v>
      </c>
      <c r="E62">
        <v>359</v>
      </c>
      <c r="F62" s="2">
        <f t="shared" si="0"/>
        <v>60</v>
      </c>
      <c r="G62" t="s">
        <v>23</v>
      </c>
      <c r="I62" s="2">
        <f t="shared" si="16"/>
        <v>60</v>
      </c>
      <c r="J62" s="2" t="str">
        <f t="shared" si="17"/>
        <v>BALLIN</v>
      </c>
      <c r="K62" s="2" t="str">
        <f t="shared" si="18"/>
        <v>Francisco</v>
      </c>
      <c r="L62" s="2" t="str">
        <f t="shared" si="19"/>
        <v xml:space="preserve">Pôle Autonomie Leopold Bellan </v>
      </c>
      <c r="M62">
        <f t="shared" si="2"/>
        <v>359</v>
      </c>
      <c r="W62" t="str" cm="1">
        <f t="array" ref="W62">IFERROR(
INDEX($A$3:$G$220,
SMALL(
IF($D$3:$D$220="Sans Potence",ROW($A$3:$A$220)-ROW($A$3)+1),
ROW(A60)
),
CHOOSE(COLUMN(A60),1,2,3,4,5)
),
"")</f>
        <v>MARCHAND</v>
      </c>
      <c r="X62" t="str" cm="1">
        <f t="array" ref="X62">IFERROR(
INDEX($A$3:$G$220,
SMALL(
IF($D$3:$D$220="Sans Potence",ROW($A$3:$A$220)-ROW($A$3)+1),
ROW(B60)
),
CHOOSE(COLUMN(B60),1,2,3,4,5)
),
"")</f>
        <v>Corinne</v>
      </c>
      <c r="Y62" t="str" cm="1">
        <f t="array" ref="Y62">IFERROR(
INDEX($A$3:$G$220,
SMALL(
IF($D$3:$D$220="Sans Potence",ROW($A$3:$A$220)-ROW($A$3)+1),
ROW(C60)
),
CHOOSE(COLUMN(C60),1,2,3,4,5)
),
"")</f>
        <v>EHPAD Fouilloy</v>
      </c>
      <c r="Z62" t="str" cm="1">
        <f t="array" ref="Z62">IFERROR(
INDEX($A$3:$G$220,
SMALL(
IF($D$3:$D$220="Sans Potence",ROW($A$3:$A$220)-ROW($A$3)+1),
ROW(D60)
),
CHOOSE(COLUMN(D60),1,2,3,4,5)
),
"")</f>
        <v>Sans Potence</v>
      </c>
      <c r="AA62" cm="1">
        <f t="array" ref="AA62">IFERROR(
INDEX($A$3:$G$220,
SMALL(
IF($D$3:$D$220="Sans Potence",ROW($A$3:$A$220)-ROW($A$3)+1),
ROW(E60)
),
CHOOSE(COLUMN(E60),1,2,3,4,5)
),
"")</f>
        <v>350</v>
      </c>
      <c r="AB62" s="2">
        <v>60</v>
      </c>
      <c r="AC62" s="2"/>
      <c r="AD62" t="str" cm="1">
        <f t="array" ref="AD62">IFERROR(
INDEX($A$3:$G$220,
SMALL(
IF($G$3:$G$220="Pro",ROW($A$3:$A$220)-ROW($A$3)+1),
ROW(A60)
),
CHOOSE(COLUMN(A60),1,2,3,7,5)
),
"")</f>
        <v>CARETTE</v>
      </c>
      <c r="AE62" t="str" cm="1">
        <f t="array" ref="AE62">IFERROR(
INDEX($A$3:$G$220,
SMALL(
IF($G$3:$G$220="Pro",ROW($A$3:$A$220)-ROW($A$3)+1),
ROW(B60)
),
CHOOSE(COLUMN(B60),1,2,3,7,5)
),
"")</f>
        <v>Vanessa</v>
      </c>
      <c r="AF62" t="str" cm="1">
        <f t="array" ref="AF62">IFERROR(
INDEX($A$3:$G$220,
SMALL(
IF($G$3:$G$220="Pro",ROW($A$3:$A$220)-ROW($A$3)+1),
ROW(C60)
),
CHOOSE(COLUMN(C60),1,2,3,7,5)
),
"")</f>
        <v>CH CORBIE ALBERT</v>
      </c>
      <c r="AG62" t="str" cm="1">
        <f t="array" ref="AG62">IFERROR(
INDEX($A$3:$G$220,
SMALL(
IF($G$3:$G$220="Pro",ROW($A$3:$A$220)-ROW($A$3)+1),
ROW(D60)
),
CHOOSE(COLUMN(D60),1,2,3,7,5)
),
"")</f>
        <v>Pro</v>
      </c>
      <c r="AH62" cm="1">
        <f t="array" ref="AH62">IFERROR(
INDEX($A$3:$G$220,
SMALL(
IF($G$3:$G$220="Pro",ROW($A$3:$A$220)-ROW($A$3)+1),
ROW(E60)
),
CHOOSE(COLUMN(E60),1,2,3,7,5)
),
"")</f>
        <v>234</v>
      </c>
      <c r="AI62" s="2">
        <f>IF(AH62="", "", 1 + COUNTIF($AH$3:$AH$112,"&gt;"&amp;AH62))</f>
        <v>59</v>
      </c>
      <c r="AK62" t="str" cm="1">
        <f t="array" ref="AK62">IFERROR(
INDEX($A$3:$G$220,
SMALL(
IF($G$3:$G$220="Sportif",ROW($A$3:$A$220)-ROW($A$3)+1),
ROW(A60)
),
CHOOSE(COLUMN(A60),1,2,3,7,5)
),
"")</f>
        <v>VARIN</v>
      </c>
      <c r="AL62" t="str" cm="1">
        <f t="array" ref="AL62">IFERROR(
INDEX($A$3:$G$220,
SMALL(
IF($G$3:$G$220="Sportif",ROW($A$3:$A$220)-ROW($A$3)+1),
ROW(B60)
),
CHOOSE(COLUMN(B60),1,2,3,7,5)
),
"")</f>
        <v>Mathias</v>
      </c>
      <c r="AM62" t="str" cm="1">
        <f t="array" ref="AM62">IFERROR(
INDEX($A$3:$G$220,
SMALL(
IF($G$3:$G$220="Sportif",ROW($A$3:$A$220)-ROW($A$3)+1),
ROW(C60)
),
CHOOSE(COLUMN(C60),1,2,3,7,5)
),
"")</f>
        <v>CH CORBIE ALBERT</v>
      </c>
      <c r="AN62" t="str" cm="1">
        <f t="array" ref="AN62">IFERROR(
INDEX($A$3:$G$220,
SMALL(
IF($G$3:$G$220="Sportif",ROW($A$3:$A$220)-ROW($A$3)+1),
ROW(D60)
),
CHOOSE(COLUMN(D60),1,2,3,7,5)
),
"")</f>
        <v>Sportif</v>
      </c>
      <c r="AO62" cm="1">
        <f t="array" ref="AO62">IFERROR(
INDEX($A$3:$G$220,
SMALL(
IF($G$3:$G$220="Sportif",ROW($A$3:$A$220)-ROW($A$3)+1),
ROW(E60)
),
CHOOSE(COLUMN(E60),1,2,3,7,5)
),
"")</f>
        <v>300</v>
      </c>
      <c r="AP62" s="2">
        <f>IF(AO62="", "", 1 + COUNTIF($AO$3:$AO$287,"&gt;"&amp;AO62))</f>
        <v>60</v>
      </c>
    </row>
    <row r="63" spans="1:42" x14ac:dyDescent="0.3">
      <c r="A63" t="s">
        <v>241</v>
      </c>
      <c r="B63" t="s">
        <v>242</v>
      </c>
      <c r="C63" s="2" t="s">
        <v>238</v>
      </c>
      <c r="D63" t="s">
        <v>37</v>
      </c>
      <c r="E63">
        <v>359</v>
      </c>
      <c r="F63" s="2">
        <f t="shared" si="0"/>
        <v>60</v>
      </c>
      <c r="G63" t="s">
        <v>16</v>
      </c>
      <c r="I63" s="2">
        <f t="shared" si="16"/>
        <v>61</v>
      </c>
      <c r="J63" s="2" t="str">
        <f t="shared" si="17"/>
        <v>BARBIER</v>
      </c>
      <c r="K63" s="2" t="str">
        <f t="shared" si="18"/>
        <v>Léa</v>
      </c>
      <c r="L63" s="2" t="str">
        <f t="shared" si="19"/>
        <v xml:space="preserve">Pôle Autonomie Leopold Bellan </v>
      </c>
      <c r="M63">
        <f t="shared" si="2"/>
        <v>359</v>
      </c>
      <c r="W63" t="str" cm="1">
        <f t="array" ref="W63">IFERROR(
INDEX($A$3:$G$220,
SMALL(
IF($D$3:$D$220="Sans Potence",ROW($A$3:$A$220)-ROW($A$3)+1),
ROW(A61)
),
CHOOSE(COLUMN(A61),1,2,3,4,5)
),
"")</f>
        <v>CONSTANTIN</v>
      </c>
      <c r="X63" t="str" cm="1">
        <f t="array" ref="X63">IFERROR(
INDEX($A$3:$G$220,
SMALL(
IF($D$3:$D$220="Sans Potence",ROW($A$3:$A$220)-ROW($A$3)+1),
ROW(B61)
),
CHOOSE(COLUMN(B61),1,2,3,4,5)
),
"")</f>
        <v>Maryline</v>
      </c>
      <c r="Y63" t="str" cm="1">
        <f t="array" ref="Y63">IFERROR(
INDEX($A$3:$G$220,
SMALL(
IF($D$3:$D$220="Sans Potence",ROW($A$3:$A$220)-ROW($A$3)+1),
ROW(C61)
),
CHOOSE(COLUMN(C61),1,2,3,4,5)
),
"")</f>
        <v>MAS Villa SAMAHRA</v>
      </c>
      <c r="Z63" t="str" cm="1">
        <f t="array" ref="Z63">IFERROR(
INDEX($A$3:$G$220,
SMALL(
IF($D$3:$D$220="Sans Potence",ROW($A$3:$A$220)-ROW($A$3)+1),
ROW(D61)
),
CHOOSE(COLUMN(D61),1,2,3,4,5)
),
"")</f>
        <v>Sans Potence</v>
      </c>
      <c r="AA63" cm="1">
        <f t="array" ref="AA63">IFERROR(
INDEX($A$3:$G$220,
SMALL(
IF($D$3:$D$220="Sans Potence",ROW($A$3:$A$220)-ROW($A$3)+1),
ROW(E61)
),
CHOOSE(COLUMN(E61),1,2,3,4,5)
),
"")</f>
        <v>349</v>
      </c>
      <c r="AB63" s="2">
        <v>61</v>
      </c>
      <c r="AC63" s="2"/>
      <c r="AD63" t="str" cm="1">
        <f t="array" ref="AD63">IFERROR(
INDEX($A$3:$G$220,
SMALL(
IF($G$3:$G$220="Pro",ROW($A$3:$A$220)-ROW($A$3)+1),
ROW(A61)
),
CHOOSE(COLUMN(A61),1,2,3,7,5)
),
"")</f>
        <v>WILLOT</v>
      </c>
      <c r="AE63" t="str" cm="1">
        <f t="array" ref="AE63">IFERROR(
INDEX($A$3:$G$220,
SMALL(
IF($G$3:$G$220="Pro",ROW($A$3:$A$220)-ROW($A$3)+1),
ROW(B61)
),
CHOOSE(COLUMN(B61),1,2,3,7,5)
),
"")</f>
        <v>César</v>
      </c>
      <c r="AF63" t="str" cm="1">
        <f t="array" ref="AF63">IFERROR(
INDEX($A$3:$G$220,
SMALL(
IF($G$3:$G$220="Pro",ROW($A$3:$A$220)-ROW($A$3)+1),
ROW(C61)
),
CHOOSE(COLUMN(C61),1,2,3,7,5)
),
"")</f>
        <v>Gazette Sports Amiens</v>
      </c>
      <c r="AG63" t="str" cm="1">
        <f t="array" ref="AG63">IFERROR(
INDEX($A$3:$G$220,
SMALL(
IF($G$3:$G$220="Pro",ROW($A$3:$A$220)-ROW($A$3)+1),
ROW(D61)
),
CHOOSE(COLUMN(D61),1,2,3,7,5)
),
"")</f>
        <v>Pro</v>
      </c>
      <c r="AH63" cm="1">
        <f t="array" ref="AH63">IFERROR(
INDEX($A$3:$G$220,
SMALL(
IF($G$3:$G$220="Pro",ROW($A$3:$A$220)-ROW($A$3)+1),
ROW(E61)
),
CHOOSE(COLUMN(E61),1,2,3,7,5)
),
"")</f>
        <v>230</v>
      </c>
      <c r="AI63" s="2">
        <f>IF(AH63="", "", 1 + COUNTIF($AH$3:$AH$112,"&gt;"&amp;AH63))</f>
        <v>61</v>
      </c>
      <c r="AK63" t="str" cm="1">
        <f t="array" ref="AK63">IFERROR(
INDEX($A$3:$G$220,
SMALL(
IF($G$3:$G$220="Sportif",ROW($A$3:$A$220)-ROW($A$3)+1),
ROW(A61)
),
CHOOSE(COLUMN(A61),1,2,3,7,5)
),
"")</f>
        <v>AUBERT</v>
      </c>
      <c r="AL63" t="str" cm="1">
        <f t="array" ref="AL63">IFERROR(
INDEX($A$3:$G$220,
SMALL(
IF($G$3:$G$220="Sportif",ROW($A$3:$A$220)-ROW($A$3)+1),
ROW(B61)
),
CHOOSE(COLUMN(B61),1,2,3,7,5)
),
"")</f>
        <v>Romain</v>
      </c>
      <c r="AM63" t="str" cm="1">
        <f t="array" ref="AM63">IFERROR(
INDEX($A$3:$G$220,
SMALL(
IF($G$3:$G$220="Sportif",ROW($A$3:$A$220)-ROW($A$3)+1),
ROW(C61)
),
CHOOSE(COLUMN(C61),1,2,3,7,5)
),
"")</f>
        <v>MAS Villa SAMAHRA</v>
      </c>
      <c r="AN63" t="str" cm="1">
        <f t="array" ref="AN63">IFERROR(
INDEX($A$3:$G$220,
SMALL(
IF($G$3:$G$220="Sportif",ROW($A$3:$A$220)-ROW($A$3)+1),
ROW(D61)
),
CHOOSE(COLUMN(D61),1,2,3,7,5)
),
"")</f>
        <v>Sportif</v>
      </c>
      <c r="AO63" cm="1">
        <f t="array" ref="AO63">IFERROR(
INDEX($A$3:$G$220,
SMALL(
IF($G$3:$G$220="Sportif",ROW($A$3:$A$220)-ROW($A$3)+1),
ROW(E61)
),
CHOOSE(COLUMN(E61),1,2,3,7,5)
),
"")</f>
        <v>294</v>
      </c>
      <c r="AP63" s="2">
        <f>IF(AO63="", "", 1 + COUNTIF($AO$3:$AO$287,"&gt;"&amp;AO63))</f>
        <v>61</v>
      </c>
    </row>
    <row r="64" spans="1:42" x14ac:dyDescent="0.3">
      <c r="A64" t="s">
        <v>295</v>
      </c>
      <c r="B64" t="s">
        <v>296</v>
      </c>
      <c r="C64" s="2" t="s">
        <v>286</v>
      </c>
      <c r="D64" t="s">
        <v>37</v>
      </c>
      <c r="E64">
        <v>359</v>
      </c>
      <c r="F64" s="2">
        <f t="shared" si="0"/>
        <v>60</v>
      </c>
      <c r="G64" t="s">
        <v>23</v>
      </c>
      <c r="I64" s="2">
        <f t="shared" si="16"/>
        <v>62</v>
      </c>
      <c r="J64" s="2" t="str">
        <f t="shared" si="17"/>
        <v>FLAMANT</v>
      </c>
      <c r="K64" s="2" t="str">
        <f t="shared" si="18"/>
        <v>Patrick</v>
      </c>
      <c r="L64" s="2" t="str">
        <f t="shared" si="19"/>
        <v>Pôle Santé de Breteuil</v>
      </c>
      <c r="M64">
        <f t="shared" si="2"/>
        <v>359</v>
      </c>
      <c r="W64" t="str" cm="1">
        <f t="array" ref="W64">IFERROR(
INDEX($A$3:$G$220,
SMALL(
IF($D$3:$D$220="Sans Potence",ROW($A$3:$A$220)-ROW($A$3)+1),
ROW(A62)
),
CHOOSE(COLUMN(A62),1,2,3,4,5)
),
"")</f>
        <v>DUBOILLE</v>
      </c>
      <c r="X64" t="str" cm="1">
        <f t="array" ref="X64">IFERROR(
INDEX($A$3:$G$220,
SMALL(
IF($D$3:$D$220="Sans Potence",ROW($A$3:$A$220)-ROW($A$3)+1),
ROW(B62)
),
CHOOSE(COLUMN(B62),1,2,3,4,5)
),
"")</f>
        <v>Karine</v>
      </c>
      <c r="Y64" t="str" cm="1">
        <f t="array" ref="Y64">IFERROR(
INDEX($A$3:$G$220,
SMALL(
IF($D$3:$D$220="Sans Potence",ROW($A$3:$A$220)-ROW($A$3)+1),
ROW(C62)
),
CHOOSE(COLUMN(C62),1,2,3,4,5)
),
"")</f>
        <v>MAS Villa SAMAHRA</v>
      </c>
      <c r="Z64" t="str" cm="1">
        <f t="array" ref="Z64">IFERROR(
INDEX($A$3:$G$220,
SMALL(
IF($D$3:$D$220="Sans Potence",ROW($A$3:$A$220)-ROW($A$3)+1),
ROW(D62)
),
CHOOSE(COLUMN(D62),1,2,3,4,5)
),
"")</f>
        <v>Sans Potence</v>
      </c>
      <c r="AA64" cm="1">
        <f t="array" ref="AA64">IFERROR(
INDEX($A$3:$G$220,
SMALL(
IF($D$3:$D$220="Sans Potence",ROW($A$3:$A$220)-ROW($A$3)+1),
ROW(E62)
),
CHOOSE(COLUMN(E62),1,2,3,4,5)
),
"")</f>
        <v>349</v>
      </c>
      <c r="AB64" s="2">
        <v>61</v>
      </c>
      <c r="AC64" s="2"/>
      <c r="AD64" t="str" cm="1">
        <f t="array" ref="AD64">IFERROR(
INDEX($A$3:$G$220,
SMALL(
IF($G$3:$G$220="Pro",ROW($A$3:$A$220)-ROW($A$3)+1),
ROW(A62)
),
CHOOSE(COLUMN(A62),1,2,3,7,5)
),
"")</f>
        <v>LUCE</v>
      </c>
      <c r="AE64" t="str" cm="1">
        <f t="array" ref="AE64">IFERROR(
INDEX($A$3:$G$220,
SMALL(
IF($G$3:$G$220="Pro",ROW($A$3:$A$220)-ROW($A$3)+1),
ROW(B62)
),
CHOOSE(COLUMN(B62),1,2,3,7,5)
),
"")</f>
        <v>Nicole</v>
      </c>
      <c r="AF64" t="str" cm="1">
        <f t="array" ref="AF64">IFERROR(
INDEX($A$3:$G$220,
SMALL(
IF($G$3:$G$220="Pro",ROW($A$3:$A$220)-ROW($A$3)+1),
ROW(C62)
),
CHOOSE(COLUMN(C62),1,2,3,7,5)
),
"")</f>
        <v>CH CORBIE ALBERT</v>
      </c>
      <c r="AG64" t="str" cm="1">
        <f t="array" ref="AG64">IFERROR(
INDEX($A$3:$G$220,
SMALL(
IF($G$3:$G$220="Pro",ROW($A$3:$A$220)-ROW($A$3)+1),
ROW(D62)
),
CHOOSE(COLUMN(D62),1,2,3,7,5)
),
"")</f>
        <v>Pro</v>
      </c>
      <c r="AH64" cm="1">
        <f t="array" ref="AH64">IFERROR(
INDEX($A$3:$G$220,
SMALL(
IF($G$3:$G$220="Pro",ROW($A$3:$A$220)-ROW($A$3)+1),
ROW(E62)
),
CHOOSE(COLUMN(E62),1,2,3,7,5)
),
"")</f>
        <v>229</v>
      </c>
      <c r="AI64" s="2">
        <f>IF(AH64="", "", 1 + COUNTIF($AH$3:$AH$112,"&gt;"&amp;AH64))</f>
        <v>62</v>
      </c>
      <c r="AK64" t="str" cm="1">
        <f t="array" ref="AK64">IFERROR(
INDEX($A$3:$G$220,
SMALL(
IF($G$3:$G$220="Sportif",ROW($A$3:$A$220)-ROW($A$3)+1),
ROW(A62)
),
CHOOSE(COLUMN(A62),1,2,3,7,5)
),
"")</f>
        <v>CHARLETOUX</v>
      </c>
      <c r="AL64" t="str" cm="1">
        <f t="array" ref="AL64">IFERROR(
INDEX($A$3:$G$220,
SMALL(
IF($G$3:$G$220="Sportif",ROW($A$3:$A$220)-ROW($A$3)+1),
ROW(B62)
),
CHOOSE(COLUMN(B62),1,2,3,7,5)
),
"")</f>
        <v>Sybille</v>
      </c>
      <c r="AM64" t="str" cm="1">
        <f t="array" ref="AM64">IFERROR(
INDEX($A$3:$G$220,
SMALL(
IF($G$3:$G$220="Sportif",ROW($A$3:$A$220)-ROW($A$3)+1),
ROW(C62)
),
CHOOSE(COLUMN(C62),1,2,3,7,5)
),
"")</f>
        <v>FAM / FDV HARBONNIERES</v>
      </c>
      <c r="AN64" t="str" cm="1">
        <f t="array" ref="AN64">IFERROR(
INDEX($A$3:$G$220,
SMALL(
IF($G$3:$G$220="Sportif",ROW($A$3:$A$220)-ROW($A$3)+1),
ROW(D62)
),
CHOOSE(COLUMN(D62),1,2,3,7,5)
),
"")</f>
        <v>Sportif</v>
      </c>
      <c r="AO64" cm="1">
        <f t="array" ref="AO64">IFERROR(
INDEX($A$3:$G$220,
SMALL(
IF($G$3:$G$220="Sportif",ROW($A$3:$A$220)-ROW($A$3)+1),
ROW(E62)
),
CHOOSE(COLUMN(E62),1,2,3,7,5)
),
"")</f>
        <v>294</v>
      </c>
      <c r="AP64" s="2">
        <f>IF(AO64="", "", 1 + COUNTIF($AO$3:$AO$287,"&gt;"&amp;AO64))</f>
        <v>61</v>
      </c>
    </row>
    <row r="65" spans="1:42" x14ac:dyDescent="0.3">
      <c r="A65" t="s">
        <v>540</v>
      </c>
      <c r="B65" t="s">
        <v>541</v>
      </c>
      <c r="C65" s="2" t="s">
        <v>514</v>
      </c>
      <c r="D65" t="s">
        <v>37</v>
      </c>
      <c r="E65">
        <v>358</v>
      </c>
      <c r="F65" s="2">
        <f t="shared" si="0"/>
        <v>63</v>
      </c>
      <c r="G65" t="s">
        <v>23</v>
      </c>
      <c r="I65" s="2">
        <f t="shared" si="16"/>
        <v>63</v>
      </c>
      <c r="J65" s="2" t="str">
        <f t="shared" si="17"/>
        <v>DEBREUX</v>
      </c>
      <c r="K65" s="2" t="str">
        <f t="shared" si="18"/>
        <v>Gerard</v>
      </c>
      <c r="L65" s="2" t="str">
        <f t="shared" si="19"/>
        <v>CH CORBIE ALBERT</v>
      </c>
      <c r="M65">
        <f t="shared" si="2"/>
        <v>358</v>
      </c>
      <c r="W65" t="str" cm="1">
        <f t="array" ref="W65">IFERROR(
INDEX($A$3:$G$220,
SMALL(
IF($D$3:$D$220="Sans Potence",ROW($A$3:$A$220)-ROW($A$3)+1),
ROW(A63)
),
CHOOSE(COLUMN(A63),1,2,3,4,5)
),
"")</f>
        <v>FECIH</v>
      </c>
      <c r="X65" t="str" cm="1">
        <f t="array" ref="X65">IFERROR(
INDEX($A$3:$G$220,
SMALL(
IF($D$3:$D$220="Sans Potence",ROW($A$3:$A$220)-ROW($A$3)+1),
ROW(B63)
),
CHOOSE(COLUMN(B63),1,2,3,4,5)
),
"")</f>
        <v>Sadia</v>
      </c>
      <c r="Y65" t="str" cm="1">
        <f t="array" ref="Y65">IFERROR(
INDEX($A$3:$G$220,
SMALL(
IF($D$3:$D$220="Sans Potence",ROW($A$3:$A$220)-ROW($A$3)+1),
ROW(C63)
),
CHOOSE(COLUMN(C63),1,2,3,4,5)
),
"")</f>
        <v xml:space="preserve">Pôle Autonomie Leopold Bellan </v>
      </c>
      <c r="Z65" t="str" cm="1">
        <f t="array" ref="Z65">IFERROR(
INDEX($A$3:$G$220,
SMALL(
IF($D$3:$D$220="Sans Potence",ROW($A$3:$A$220)-ROW($A$3)+1),
ROW(D63)
),
CHOOSE(COLUMN(D63),1,2,3,4,5)
),
"")</f>
        <v>Sans Potence</v>
      </c>
      <c r="AA65" cm="1">
        <f t="array" ref="AA65">IFERROR(
INDEX($A$3:$G$220,
SMALL(
IF($D$3:$D$220="Sans Potence",ROW($A$3:$A$220)-ROW($A$3)+1),
ROW(E63)
),
CHOOSE(COLUMN(E63),1,2,3,4,5)
),
"")</f>
        <v>348</v>
      </c>
      <c r="AB65" s="2">
        <v>63</v>
      </c>
      <c r="AC65" s="2"/>
      <c r="AD65" t="str" cm="1">
        <f t="array" ref="AD65">IFERROR(
INDEX($A$3:$G$220,
SMALL(
IF($G$3:$G$220="Pro",ROW($A$3:$A$220)-ROW($A$3)+1),
ROW(A63)
),
CHOOSE(COLUMN(A63),1,2,3,7,5)
),
"")</f>
        <v>Rose</v>
      </c>
      <c r="AE65" t="str" cm="1">
        <f t="array" ref="AE65">IFERROR(
INDEX($A$3:$G$220,
SMALL(
IF($G$3:$G$220="Pro",ROW($A$3:$A$220)-ROW($A$3)+1),
ROW(B63)
),
CHOOSE(COLUMN(B63),1,2,3,7,5)
),
"")</f>
        <v>Evan</v>
      </c>
      <c r="AF65" t="str" cm="1">
        <f t="array" ref="AF65">IFERROR(
INDEX($A$3:$G$220,
SMALL(
IF($G$3:$G$220="Pro",ROW($A$3:$A$220)-ROW($A$3)+1),
ROW(C63)
),
CHOOSE(COLUMN(C63),1,2,3,7,5)
),
"")</f>
        <v>APSL 80</v>
      </c>
      <c r="AG65" t="str" cm="1">
        <f t="array" ref="AG65">IFERROR(
INDEX($A$3:$G$220,
SMALL(
IF($G$3:$G$220="Pro",ROW($A$3:$A$220)-ROW($A$3)+1),
ROW(D63)
),
CHOOSE(COLUMN(D63),1,2,3,7,5)
),
"")</f>
        <v>Pro</v>
      </c>
      <c r="AH65" cm="1">
        <f t="array" ref="AH65">IFERROR(
INDEX($A$3:$G$220,
SMALL(
IF($G$3:$G$220="Pro",ROW($A$3:$A$220)-ROW($A$3)+1),
ROW(E63)
),
CHOOSE(COLUMN(E63),1,2,3,7,5)
),
"")</f>
        <v>224</v>
      </c>
      <c r="AI65" s="2">
        <f>IF(AH65="", "", 1 + COUNTIF($AH$3:$AH$112,"&gt;"&amp;AH65))</f>
        <v>63</v>
      </c>
      <c r="AK65" t="str" cm="1">
        <f t="array" ref="AK65">IFERROR(
INDEX($A$3:$G$220,
SMALL(
IF($G$3:$G$220="Sportif",ROW($A$3:$A$220)-ROW($A$3)+1),
ROW(A63)
),
CHOOSE(COLUMN(A63),1,2,3,7,5)
),
"")</f>
        <v>RUIN</v>
      </c>
      <c r="AL65" t="str" cm="1">
        <f t="array" ref="AL65">IFERROR(
INDEX($A$3:$G$220,
SMALL(
IF($G$3:$G$220="Sportif",ROW($A$3:$A$220)-ROW($A$3)+1),
ROW(B63)
),
CHOOSE(COLUMN(B63),1,2,3,7,5)
),
"")</f>
        <v>Florent</v>
      </c>
      <c r="AM65" t="str" cm="1">
        <f t="array" ref="AM65">IFERROR(
INDEX($A$3:$G$220,
SMALL(
IF($G$3:$G$220="Sportif",ROW($A$3:$A$220)-ROW($A$3)+1),
ROW(C63)
),
CHOOSE(COLUMN(C63),1,2,3,7,5)
),
"")</f>
        <v>MAS Villa SAMAHRA</v>
      </c>
      <c r="AN65" t="str" cm="1">
        <f t="array" ref="AN65">IFERROR(
INDEX($A$3:$G$220,
SMALL(
IF($G$3:$G$220="Sportif",ROW($A$3:$A$220)-ROW($A$3)+1),
ROW(D63)
),
CHOOSE(COLUMN(D63),1,2,3,7,5)
),
"")</f>
        <v>Sportif</v>
      </c>
      <c r="AO65" cm="1">
        <f t="array" ref="AO65">IFERROR(
INDEX($A$3:$G$220,
SMALL(
IF($G$3:$G$220="Sportif",ROW($A$3:$A$220)-ROW($A$3)+1),
ROW(E63)
),
CHOOSE(COLUMN(E63),1,2,3,7,5)
),
"")</f>
        <v>291</v>
      </c>
      <c r="AP65" s="2">
        <f>IF(AO65="", "", 1 + COUNTIF($AO$3:$AO$287,"&gt;"&amp;AO65))</f>
        <v>63</v>
      </c>
    </row>
    <row r="66" spans="1:42" x14ac:dyDescent="0.3">
      <c r="A66" t="s">
        <v>542</v>
      </c>
      <c r="B66" t="s">
        <v>543</v>
      </c>
      <c r="C66" s="2" t="s">
        <v>514</v>
      </c>
      <c r="D66" t="s">
        <v>37</v>
      </c>
      <c r="E66">
        <v>357</v>
      </c>
      <c r="F66" s="2">
        <f t="shared" si="0"/>
        <v>64</v>
      </c>
      <c r="G66" t="s">
        <v>23</v>
      </c>
      <c r="I66" s="2">
        <f t="shared" si="16"/>
        <v>64</v>
      </c>
      <c r="J66" s="2" t="str">
        <f t="shared" si="17"/>
        <v>MARCILLE</v>
      </c>
      <c r="K66" s="2" t="str">
        <f t="shared" si="18"/>
        <v>Jannick</v>
      </c>
      <c r="L66" s="2" t="str">
        <f t="shared" si="19"/>
        <v>CH CORBIE ALBERT</v>
      </c>
      <c r="M66">
        <f t="shared" si="2"/>
        <v>357</v>
      </c>
      <c r="W66" t="str" cm="1">
        <f t="array" ref="W66">IFERROR(
INDEX($A$3:$G$220,
SMALL(
IF($D$3:$D$220="Sans Potence",ROW($A$3:$A$220)-ROW($A$3)+1),
ROW(A64)
),
CHOOSE(COLUMN(A64),1,2,3,4,5)
),
"")</f>
        <v>DOUAY</v>
      </c>
      <c r="X66" t="str" cm="1">
        <f t="array" ref="X66">IFERROR(
INDEX($A$3:$G$220,
SMALL(
IF($D$3:$D$220="Sans Potence",ROW($A$3:$A$220)-ROW($A$3)+1),
ROW(B64)
),
CHOOSE(COLUMN(B64),1,2,3,4,5)
),
"")</f>
        <v>Céline</v>
      </c>
      <c r="Y66" t="str" cm="1">
        <f t="array" ref="Y66">IFERROR(
INDEX($A$3:$G$220,
SMALL(
IF($D$3:$D$220="Sans Potence",ROW($A$3:$A$220)-ROW($A$3)+1),
ROW(C64)
),
CHOOSE(COLUMN(C64),1,2,3,4,5)
),
"")</f>
        <v>MAS Villa SAMAHRA</v>
      </c>
      <c r="Z66" t="str" cm="1">
        <f t="array" ref="Z66">IFERROR(
INDEX($A$3:$G$220,
SMALL(
IF($D$3:$D$220="Sans Potence",ROW($A$3:$A$220)-ROW($A$3)+1),
ROW(D64)
),
CHOOSE(COLUMN(D64),1,2,3,4,5)
),
"")</f>
        <v>Sans Potence</v>
      </c>
      <c r="AA66" cm="1">
        <f t="array" ref="AA66">IFERROR(
INDEX($A$3:$G$220,
SMALL(
IF($D$3:$D$220="Sans Potence",ROW($A$3:$A$220)-ROW($A$3)+1),
ROW(E64)
),
CHOOSE(COLUMN(E64),1,2,3,4,5)
),
"")</f>
        <v>348</v>
      </c>
      <c r="AB66" s="2">
        <v>63</v>
      </c>
      <c r="AC66" s="2"/>
      <c r="AD66" t="str" cm="1">
        <f t="array" ref="AD66">IFERROR(
INDEX($A$3:$G$220,
SMALL(
IF($G$3:$G$220="Pro",ROW($A$3:$A$220)-ROW($A$3)+1),
ROW(A64)
),
CHOOSE(COLUMN(A64),1,2,3,7,5)
),
"")</f>
        <v>CZIEKOWSKI</v>
      </c>
      <c r="AE66" t="str" cm="1">
        <f t="array" ref="AE66">IFERROR(
INDEX($A$3:$G$220,
SMALL(
IF($G$3:$G$220="Pro",ROW($A$3:$A$220)-ROW($A$3)+1),
ROW(B64)
),
CHOOSE(COLUMN(B64),1,2,3,7,5)
),
"")</f>
        <v>Stéohane</v>
      </c>
      <c r="AF66" t="str" cm="1">
        <f t="array" ref="AF66">IFERROR(
INDEX($A$3:$G$220,
SMALL(
IF($G$3:$G$220="Pro",ROW($A$3:$A$220)-ROW($A$3)+1),
ROW(C64)
),
CHOOSE(COLUMN(C64),1,2,3,7,5)
),
"")</f>
        <v>CH CORBIE ALBERT</v>
      </c>
      <c r="AG66" t="str" cm="1">
        <f t="array" ref="AG66">IFERROR(
INDEX($A$3:$G$220,
SMALL(
IF($G$3:$G$220="Pro",ROW($A$3:$A$220)-ROW($A$3)+1),
ROW(D64)
),
CHOOSE(COLUMN(D64),1,2,3,7,5)
),
"")</f>
        <v>Pro</v>
      </c>
      <c r="AH66" cm="1">
        <f t="array" ref="AH66">IFERROR(
INDEX($A$3:$G$220,
SMALL(
IF($G$3:$G$220="Pro",ROW($A$3:$A$220)-ROW($A$3)+1),
ROW(E64)
),
CHOOSE(COLUMN(E64),1,2,3,7,5)
),
"")</f>
        <v>211</v>
      </c>
      <c r="AI66" s="2">
        <f>IF(AH66="", "", 1 + COUNTIF($AH$3:$AH$112,"&gt;"&amp;AH66))</f>
        <v>64</v>
      </c>
      <c r="AK66" t="str" cm="1">
        <f t="array" ref="AK66">IFERROR(
INDEX($A$3:$G$220,
SMALL(
IF($G$3:$G$220="Sportif",ROW($A$3:$A$220)-ROW($A$3)+1),
ROW(A64)
),
CHOOSE(COLUMN(A64),1,2,3,7,5)
),
"")</f>
        <v>FERREIRA</v>
      </c>
      <c r="AL66" t="str" cm="1">
        <f t="array" ref="AL66">IFERROR(
INDEX($A$3:$G$220,
SMALL(
IF($G$3:$G$220="Sportif",ROW($A$3:$A$220)-ROW($A$3)+1),
ROW(B64)
),
CHOOSE(COLUMN(B64),1,2,3,7,5)
),
"")</f>
        <v>Sandrine</v>
      </c>
      <c r="AM66" t="str" cm="1">
        <f t="array" ref="AM66">IFERROR(
INDEX($A$3:$G$220,
SMALL(
IF($G$3:$G$220="Sportif",ROW($A$3:$A$220)-ROW($A$3)+1),
ROW(C64)
),
CHOOSE(COLUMN(C64),1,2,3,7,5)
),
"")</f>
        <v xml:space="preserve">Pôle Autonomie Leopold Bellan </v>
      </c>
      <c r="AN66" t="str" cm="1">
        <f t="array" ref="AN66">IFERROR(
INDEX($A$3:$G$220,
SMALL(
IF($G$3:$G$220="Sportif",ROW($A$3:$A$220)-ROW($A$3)+1),
ROW(D64)
),
CHOOSE(COLUMN(D64),1,2,3,7,5)
),
"")</f>
        <v>Sportif</v>
      </c>
      <c r="AO66" cm="1">
        <f t="array" ref="AO66">IFERROR(
INDEX($A$3:$G$220,
SMALL(
IF($G$3:$G$220="Sportif",ROW($A$3:$A$220)-ROW($A$3)+1),
ROW(E64)
),
CHOOSE(COLUMN(E64),1,2,3,7,5)
),
"")</f>
        <v>289</v>
      </c>
      <c r="AP66" s="2">
        <f>IF(AO66="", "", 1 + COUNTIF($AO$3:$AO$287,"&gt;"&amp;AO66))</f>
        <v>64</v>
      </c>
    </row>
    <row r="67" spans="1:42" x14ac:dyDescent="0.3">
      <c r="A67" t="s">
        <v>544</v>
      </c>
      <c r="B67" t="s">
        <v>545</v>
      </c>
      <c r="C67" s="2" t="s">
        <v>514</v>
      </c>
      <c r="D67" t="s">
        <v>37</v>
      </c>
      <c r="E67">
        <v>355</v>
      </c>
      <c r="F67" s="2">
        <f t="shared" ref="F67:F130" si="20">IF(E67="", "", 1 + COUNTIF($E$3:$E$244,"&gt;"&amp;E67))</f>
        <v>65</v>
      </c>
      <c r="G67" t="s">
        <v>16</v>
      </c>
      <c r="I67" s="2">
        <f t="shared" si="16"/>
        <v>65</v>
      </c>
      <c r="J67" s="2" t="str">
        <f t="shared" si="17"/>
        <v>GILLERON</v>
      </c>
      <c r="K67" s="2" t="str">
        <f t="shared" si="18"/>
        <v>Emilie</v>
      </c>
      <c r="L67" s="2" t="str">
        <f t="shared" si="19"/>
        <v>CH CORBIE ALBERT</v>
      </c>
      <c r="M67">
        <f t="shared" ref="M67:M68" si="21">IFERROR(E67, "")</f>
        <v>355</v>
      </c>
      <c r="W67" t="str" cm="1">
        <f t="array" ref="W67">IFERROR(
INDEX($A$3:$G$220,
SMALL(
IF($D$3:$D$220="Sans Potence",ROW($A$3:$A$220)-ROW($A$3)+1),
ROW(A65)
),
CHOOSE(COLUMN(A65),1,2,3,4,5)
),
"")</f>
        <v>BREVIERE</v>
      </c>
      <c r="X67" t="str" cm="1">
        <f t="array" ref="X67">IFERROR(
INDEX($A$3:$G$220,
SMALL(
IF($D$3:$D$220="Sans Potence",ROW($A$3:$A$220)-ROW($A$3)+1),
ROW(B65)
),
CHOOSE(COLUMN(B65),1,2,3,4,5)
),
"")</f>
        <v>Alan</v>
      </c>
      <c r="Y67" t="str" cm="1">
        <f t="array" ref="Y67">IFERROR(
INDEX($A$3:$G$220,
SMALL(
IF($D$3:$D$220="Sans Potence",ROW($A$3:$A$220)-ROW($A$3)+1),
ROW(C65)
),
CHOOSE(COLUMN(C65),1,2,3,4,5)
),
"")</f>
        <v>MAS Villa SAMAHRA</v>
      </c>
      <c r="Z67" t="str" cm="1">
        <f t="array" ref="Z67">IFERROR(
INDEX($A$3:$G$220,
SMALL(
IF($D$3:$D$220="Sans Potence",ROW($A$3:$A$220)-ROW($A$3)+1),
ROW(D65)
),
CHOOSE(COLUMN(D65),1,2,3,4,5)
),
"")</f>
        <v>Sans Potence</v>
      </c>
      <c r="AA67" cm="1">
        <f t="array" ref="AA67">IFERROR(
INDEX($A$3:$G$220,
SMALL(
IF($D$3:$D$220="Sans Potence",ROW($A$3:$A$220)-ROW($A$3)+1),
ROW(E65)
),
CHOOSE(COLUMN(E65),1,2,3,4,5)
),
"")</f>
        <v>347</v>
      </c>
      <c r="AB67" s="2">
        <v>65</v>
      </c>
      <c r="AC67" s="2"/>
      <c r="AD67" t="str" cm="1">
        <f t="array" ref="AD67">IFERROR(
INDEX($A$3:$G$220,
SMALL(
IF($G$3:$G$220="Pro",ROW($A$3:$A$220)-ROW($A$3)+1),
ROW(A65)
),
CHOOSE(COLUMN(A65),1,2,3,7,5)
),
"")</f>
        <v>KIATOSKI</v>
      </c>
      <c r="AE67" t="str" cm="1">
        <f t="array" ref="AE67">IFERROR(
INDEX($A$3:$G$220,
SMALL(
IF($G$3:$G$220="Pro",ROW($A$3:$A$220)-ROW($A$3)+1),
ROW(B65)
),
CHOOSE(COLUMN(B65),1,2,3,7,5)
),
"")</f>
        <v>Harmonie</v>
      </c>
      <c r="AF67" t="str" cm="1">
        <f t="array" ref="AF67">IFERROR(
INDEX($A$3:$G$220,
SMALL(
IF($G$3:$G$220="Pro",ROW($A$3:$A$220)-ROW($A$3)+1),
ROW(C65)
),
CHOOSE(COLUMN(C65),1,2,3,7,5)
),
"")</f>
        <v>CH CORBIE ALBERT</v>
      </c>
      <c r="AG67" t="str" cm="1">
        <f t="array" ref="AG67">IFERROR(
INDEX($A$3:$G$220,
SMALL(
IF($G$3:$G$220="Pro",ROW($A$3:$A$220)-ROW($A$3)+1),
ROW(D65)
),
CHOOSE(COLUMN(D65),1,2,3,7,5)
),
"")</f>
        <v>Pro</v>
      </c>
      <c r="AH67" cm="1">
        <f t="array" ref="AH67">IFERROR(
INDEX($A$3:$G$220,
SMALL(
IF($G$3:$G$220="Pro",ROW($A$3:$A$220)-ROW($A$3)+1),
ROW(E65)
),
CHOOSE(COLUMN(E65),1,2,3,7,5)
),
"")</f>
        <v>204</v>
      </c>
      <c r="AI67" s="2">
        <f>IF(AH67="", "", 1 + COUNTIF($AH$3:$AH$112,"&gt;"&amp;AH67))</f>
        <v>65</v>
      </c>
      <c r="AK67" t="str" cm="1">
        <f t="array" ref="AK67">IFERROR(
INDEX($A$3:$G$220,
SMALL(
IF($G$3:$G$220="Sportif",ROW($A$3:$A$220)-ROW($A$3)+1),
ROW(A65)
),
CHOOSE(COLUMN(A65),1,2,3,7,5)
),
"")</f>
        <v>DHENIN</v>
      </c>
      <c r="AL67" t="str" cm="1">
        <f t="array" ref="AL67">IFERROR(
INDEX($A$3:$G$220,
SMALL(
IF($G$3:$G$220="Sportif",ROW($A$3:$A$220)-ROW($A$3)+1),
ROW(B65)
),
CHOOSE(COLUMN(B65),1,2,3,7,5)
),
"")</f>
        <v>Michel</v>
      </c>
      <c r="AM67" t="str" cm="1">
        <f t="array" ref="AM67">IFERROR(
INDEX($A$3:$G$220,
SMALL(
IF($G$3:$G$220="Sportif",ROW($A$3:$A$220)-ROW($A$3)+1),
ROW(C65)
),
CHOOSE(COLUMN(C65),1,2,3,7,5)
),
"")</f>
        <v>CH CORBIE ALBERT</v>
      </c>
      <c r="AN67" t="str" cm="1">
        <f t="array" ref="AN67">IFERROR(
INDEX($A$3:$G$220,
SMALL(
IF($G$3:$G$220="Sportif",ROW($A$3:$A$220)-ROW($A$3)+1),
ROW(D65)
),
CHOOSE(COLUMN(D65),1,2,3,7,5)
),
"")</f>
        <v>Sportif</v>
      </c>
      <c r="AO67" cm="1">
        <f t="array" ref="AO67">IFERROR(
INDEX($A$3:$G$220,
SMALL(
IF($G$3:$G$220="Sportif",ROW($A$3:$A$220)-ROW($A$3)+1),
ROW(E65)
),
CHOOSE(COLUMN(E65),1,2,3,7,5)
),
"")</f>
        <v>282</v>
      </c>
      <c r="AP67" s="2">
        <f>IF(AO67="", "", 1 + COUNTIF($AO$3:$AO$287,"&gt;"&amp;AO67))</f>
        <v>65</v>
      </c>
    </row>
    <row r="68" spans="1:42" x14ac:dyDescent="0.3">
      <c r="A68" t="s">
        <v>50</v>
      </c>
      <c r="B68" t="s">
        <v>51</v>
      </c>
      <c r="C68" t="s">
        <v>36</v>
      </c>
      <c r="D68" t="s">
        <v>37</v>
      </c>
      <c r="E68">
        <v>353</v>
      </c>
      <c r="F68">
        <f t="shared" si="20"/>
        <v>66</v>
      </c>
      <c r="G68" t="s">
        <v>16</v>
      </c>
      <c r="I68" s="2">
        <f t="shared" si="16"/>
        <v>66</v>
      </c>
      <c r="J68" s="2" t="str">
        <f t="shared" si="17"/>
        <v>DUQUESNE</v>
      </c>
      <c r="K68" s="2" t="str">
        <f t="shared" si="18"/>
        <v>Patricia</v>
      </c>
      <c r="L68" s="2" t="str">
        <f t="shared" si="19"/>
        <v>EHPAD Fouilloy</v>
      </c>
      <c r="M68">
        <f t="shared" si="21"/>
        <v>353</v>
      </c>
      <c r="W68" t="str" cm="1">
        <f t="array" ref="W68">IFERROR(
INDEX($A$3:$G$220,
SMALL(
IF($D$3:$D$220="Sans Potence",ROW($A$3:$A$220)-ROW($A$3)+1),
ROW(A66)
),
CHOOSE(COLUMN(A66),1,2,3,4,5)
),
"")</f>
        <v>LEPHAY</v>
      </c>
      <c r="X68" t="str" cm="1">
        <f t="array" ref="X68">IFERROR(
INDEX($A$3:$G$220,
SMALL(
IF($D$3:$D$220="Sans Potence",ROW($A$3:$A$220)-ROW($A$3)+1),
ROW(B66)
),
CHOOSE(COLUMN(B66),1,2,3,4,5)
),
"")</f>
        <v>Ryan</v>
      </c>
      <c r="Y68" t="str" cm="1">
        <f t="array" ref="Y68">IFERROR(
INDEX($A$3:$G$220,
SMALL(
IF($D$3:$D$220="Sans Potence",ROW($A$3:$A$220)-ROW($A$3)+1),
ROW(C66)
),
CHOOSE(COLUMN(C66),1,2,3,4,5)
),
"")</f>
        <v>FAM / FDV HARBONNIERES</v>
      </c>
      <c r="Z68" t="str" cm="1">
        <f t="array" ref="Z68">IFERROR(
INDEX($A$3:$G$220,
SMALL(
IF($D$3:$D$220="Sans Potence",ROW($A$3:$A$220)-ROW($A$3)+1),
ROW(D66)
),
CHOOSE(COLUMN(D66),1,2,3,4,5)
),
"")</f>
        <v>Sans Potence</v>
      </c>
      <c r="AA68" cm="1">
        <f t="array" ref="AA68">IFERROR(
INDEX($A$3:$G$220,
SMALL(
IF($D$3:$D$220="Sans Potence",ROW($A$3:$A$220)-ROW($A$3)+1),
ROW(E66)
),
CHOOSE(COLUMN(E66),1,2,3,4,5)
),
"")</f>
        <v>344</v>
      </c>
      <c r="AB68" s="2">
        <v>66</v>
      </c>
      <c r="AC68" s="2"/>
      <c r="AD68" t="str" cm="1">
        <f t="array" ref="AD68">IFERROR(
INDEX($A$3:$G$220,
SMALL(
IF($G$3:$G$220="Pro",ROW($A$3:$A$220)-ROW($A$3)+1),
ROW(A66)
),
CHOOSE(COLUMN(A66),1,2,3,7,5)
),
"")</f>
        <v>LEBLANC</v>
      </c>
      <c r="AE68" t="str" cm="1">
        <f t="array" ref="AE68">IFERROR(
INDEX($A$3:$G$220,
SMALL(
IF($G$3:$G$220="Pro",ROW($A$3:$A$220)-ROW($A$3)+1),
ROW(B66)
),
CHOOSE(COLUMN(B66),1,2,3,7,5)
),
"")</f>
        <v>Lorène</v>
      </c>
      <c r="AF68" t="str" cm="1">
        <f t="array" ref="AF68">IFERROR(
INDEX($A$3:$G$220,
SMALL(
IF($G$3:$G$220="Pro",ROW($A$3:$A$220)-ROW($A$3)+1),
ROW(C66)
),
CHOOSE(COLUMN(C66),1,2,3,7,5)
),
"")</f>
        <v>EHPAD Fouilloy</v>
      </c>
      <c r="AG68" t="str" cm="1">
        <f t="array" ref="AG68">IFERROR(
INDEX($A$3:$G$220,
SMALL(
IF($G$3:$G$220="Pro",ROW($A$3:$A$220)-ROW($A$3)+1),
ROW(D66)
),
CHOOSE(COLUMN(D66),1,2,3,7,5)
),
"")</f>
        <v>Pro</v>
      </c>
      <c r="AH68" cm="1">
        <f t="array" ref="AH68">IFERROR(
INDEX($A$3:$G$220,
SMALL(
IF($G$3:$G$220="Pro",ROW($A$3:$A$220)-ROW($A$3)+1),
ROW(E66)
),
CHOOSE(COLUMN(E66),1,2,3,7,5)
),
"")</f>
        <v>201</v>
      </c>
      <c r="AI68" s="2">
        <f>IF(AH68="", "", 1 + COUNTIF($AH$3:$AH$112,"&gt;"&amp;AH68))</f>
        <v>66</v>
      </c>
      <c r="AK68" t="str" cm="1">
        <f t="array" ref="AK68">IFERROR(
INDEX($A$3:$G$220,
SMALL(
IF($G$3:$G$220="Sportif",ROW($A$3:$A$220)-ROW($A$3)+1),
ROW(A66)
),
CHOOSE(COLUMN(A66),1,2,3,7,5)
),
"")</f>
        <v>PIERRET</v>
      </c>
      <c r="AL68" t="str" cm="1">
        <f t="array" ref="AL68">IFERROR(
INDEX($A$3:$G$220,
SMALL(
IF($G$3:$G$220="Sportif",ROW($A$3:$A$220)-ROW($A$3)+1),
ROW(B66)
),
CHOOSE(COLUMN(B66),1,2,3,7,5)
),
"")</f>
        <v>Arnaud</v>
      </c>
      <c r="AM68" t="str" cm="1">
        <f t="array" ref="AM68">IFERROR(
INDEX($A$3:$G$220,
SMALL(
IF($G$3:$G$220="Sportif",ROW($A$3:$A$220)-ROW($A$3)+1),
ROW(C66)
),
CHOOSE(COLUMN(C66),1,2,3,7,5)
),
"")</f>
        <v>CH CORBIE ALBERT</v>
      </c>
      <c r="AN68" t="str" cm="1">
        <f t="array" ref="AN68">IFERROR(
INDEX($A$3:$G$220,
SMALL(
IF($G$3:$G$220="Sportif",ROW($A$3:$A$220)-ROW($A$3)+1),
ROW(D66)
),
CHOOSE(COLUMN(D66),1,2,3,7,5)
),
"")</f>
        <v>Sportif</v>
      </c>
      <c r="AO68" cm="1">
        <f t="array" ref="AO68">IFERROR(
INDEX($A$3:$G$220,
SMALL(
IF($G$3:$G$220="Sportif",ROW($A$3:$A$220)-ROW($A$3)+1),
ROW(E66)
),
CHOOSE(COLUMN(E66),1,2,3,7,5)
),
"")</f>
        <v>279</v>
      </c>
      <c r="AP68" s="2">
        <f>IF(AO68="", "", 1 + COUNTIF($AO$3:$AO$287,"&gt;"&amp;AO68))</f>
        <v>66</v>
      </c>
    </row>
    <row r="69" spans="1:42" x14ac:dyDescent="0.3">
      <c r="A69" t="s">
        <v>307</v>
      </c>
      <c r="B69" t="s">
        <v>298</v>
      </c>
      <c r="C69" s="2" t="s">
        <v>286</v>
      </c>
      <c r="D69" t="s">
        <v>37</v>
      </c>
      <c r="E69">
        <v>352</v>
      </c>
      <c r="F69" s="2">
        <f t="shared" si="20"/>
        <v>67</v>
      </c>
      <c r="G69" t="s">
        <v>23</v>
      </c>
      <c r="I69" s="2">
        <f t="shared" ref="I69:I77" si="22">I68+1</f>
        <v>67</v>
      </c>
      <c r="J69" s="2" t="str">
        <f t="shared" ref="J69:J76" si="23">IFERROR(A69, "")</f>
        <v>RAMBURE</v>
      </c>
      <c r="K69" s="2" t="str">
        <f t="shared" ref="K69:K76" si="24">IFERROR(B69, "")</f>
        <v>Florence</v>
      </c>
      <c r="L69" s="2" t="str">
        <f t="shared" ref="L69:L76" si="25">IFERROR(C69, "")</f>
        <v>Pôle Santé de Breteuil</v>
      </c>
      <c r="M69" s="2">
        <f t="shared" ref="M69:M132" si="26">IFERROR(E69, "")</f>
        <v>352</v>
      </c>
      <c r="W69" t="str" cm="1">
        <f t="array" ref="W69">IFERROR(
INDEX($A$3:$G$220,
SMALL(
IF($D$3:$D$220="Sans Potence",ROW($A$3:$A$220)-ROW($A$3)+1),
ROW(A67)
),
CHOOSE(COLUMN(A67),1,2,3,4,5)
),
"")</f>
        <v>JOACHIM</v>
      </c>
      <c r="X69" t="str" cm="1">
        <f t="array" ref="X69">IFERROR(
INDEX($A$3:$G$220,
SMALL(
IF($D$3:$D$220="Sans Potence",ROW($A$3:$A$220)-ROW($A$3)+1),
ROW(B67)
),
CHOOSE(COLUMN(B67),1,2,3,4,5)
),
"")</f>
        <v>Jacqueline</v>
      </c>
      <c r="Y69" t="str" cm="1">
        <f t="array" ref="Y69">IFERROR(
INDEX($A$3:$G$220,
SMALL(
IF($D$3:$D$220="Sans Potence",ROW($A$3:$A$220)-ROW($A$3)+1),
ROW(C67)
),
CHOOSE(COLUMN(C67),1,2,3,4,5)
),
"")</f>
        <v>EHPAD Fouilloy</v>
      </c>
      <c r="Z69" t="str" cm="1">
        <f t="array" ref="Z69">IFERROR(
INDEX($A$3:$G$220,
SMALL(
IF($D$3:$D$220="Sans Potence",ROW($A$3:$A$220)-ROW($A$3)+1),
ROW(D67)
),
CHOOSE(COLUMN(D67),1,2,3,4,5)
),
"")</f>
        <v>Sans Potence</v>
      </c>
      <c r="AA69" cm="1">
        <f t="array" ref="AA69">IFERROR(
INDEX($A$3:$G$220,
SMALL(
IF($D$3:$D$220="Sans Potence",ROW($A$3:$A$220)-ROW($A$3)+1),
ROW(E67)
),
CHOOSE(COLUMN(E67),1,2,3,4,5)
),
"")</f>
        <v>342</v>
      </c>
      <c r="AB69" s="2">
        <v>67</v>
      </c>
      <c r="AC69" s="2"/>
      <c r="AD69" t="str" cm="1">
        <f t="array" ref="AD69">IFERROR(
INDEX($A$3:$G$220,
SMALL(
IF($G$3:$G$220="Pro",ROW($A$3:$A$220)-ROW($A$3)+1),
ROW(A67)
),
CHOOSE(COLUMN(A67),1,2,3,7,5)
),
"")</f>
        <v>JOLI</v>
      </c>
      <c r="AE69" t="str" cm="1">
        <f t="array" ref="AE69">IFERROR(
INDEX($A$3:$G$220,
SMALL(
IF($G$3:$G$220="Pro",ROW($A$3:$A$220)-ROW($A$3)+1),
ROW(B67)
),
CHOOSE(COLUMN(B67),1,2,3,7,5)
),
"")</f>
        <v>Narimène</v>
      </c>
      <c r="AF69" t="str" cm="1">
        <f t="array" ref="AF69">IFERROR(
INDEX($A$3:$G$220,
SMALL(
IF($G$3:$G$220="Pro",ROW($A$3:$A$220)-ROW($A$3)+1),
ROW(C67)
),
CHOOSE(COLUMN(C67),1,2,3,7,5)
),
"")</f>
        <v>CH CORBIE ALBERT</v>
      </c>
      <c r="AG69" t="str" cm="1">
        <f t="array" ref="AG69">IFERROR(
INDEX($A$3:$G$220,
SMALL(
IF($G$3:$G$220="Pro",ROW($A$3:$A$220)-ROW($A$3)+1),
ROW(D67)
),
CHOOSE(COLUMN(D67),1,2,3,7,5)
),
"")</f>
        <v>Pro</v>
      </c>
      <c r="AH69" cm="1">
        <f t="array" ref="AH69">IFERROR(
INDEX($A$3:$G$220,
SMALL(
IF($G$3:$G$220="Pro",ROW($A$3:$A$220)-ROW($A$3)+1),
ROW(E67)
),
CHOOSE(COLUMN(E67),1,2,3,7,5)
),
"")</f>
        <v>197</v>
      </c>
      <c r="AI69" s="2">
        <f>IF(AH69="", "", 1 + COUNTIF($AH$3:$AH$112,"&gt;"&amp;AH69))</f>
        <v>67</v>
      </c>
      <c r="AK69" t="str" cm="1">
        <f t="array" ref="AK69">IFERROR(
INDEX($A$3:$G$220,
SMALL(
IF($G$3:$G$220="Sportif",ROW($A$3:$A$220)-ROW($A$3)+1),
ROW(A67)
),
CHOOSE(COLUMN(A67),1,2,3,7,5)
),
"")</f>
        <v>DROUX</v>
      </c>
      <c r="AL69" t="str" cm="1">
        <f t="array" ref="AL69">IFERROR(
INDEX($A$3:$G$220,
SMALL(
IF($G$3:$G$220="Sportif",ROW($A$3:$A$220)-ROW($A$3)+1),
ROW(B67)
),
CHOOSE(COLUMN(B67),1,2,3,7,5)
),
"")</f>
        <v>Sébastien</v>
      </c>
      <c r="AM69" t="str" cm="1">
        <f t="array" ref="AM69">IFERROR(
INDEX($A$3:$G$220,
SMALL(
IF($G$3:$G$220="Sportif",ROW($A$3:$A$220)-ROW($A$3)+1),
ROW(C67)
),
CHOOSE(COLUMN(C67),1,2,3,7,5)
),
"")</f>
        <v>FAM / FDV HARBONNIERES</v>
      </c>
      <c r="AN69" t="str" cm="1">
        <f t="array" ref="AN69">IFERROR(
INDEX($A$3:$G$220,
SMALL(
IF($G$3:$G$220="Sportif",ROW($A$3:$A$220)-ROW($A$3)+1),
ROW(D67)
),
CHOOSE(COLUMN(D67),1,2,3,7,5)
),
"")</f>
        <v>Sportif</v>
      </c>
      <c r="AO69" cm="1">
        <f t="array" ref="AO69">IFERROR(
INDEX($A$3:$G$220,
SMALL(
IF($G$3:$G$220="Sportif",ROW($A$3:$A$220)-ROW($A$3)+1),
ROW(E67)
),
CHOOSE(COLUMN(E67),1,2,3,7,5)
),
"")</f>
        <v>276</v>
      </c>
      <c r="AP69" s="2">
        <f>IF(AO69="", "", 1 + COUNTIF($AO$3:$AO$287,"&gt;"&amp;AO69))</f>
        <v>67</v>
      </c>
    </row>
    <row r="70" spans="1:42" x14ac:dyDescent="0.3">
      <c r="A70" t="s">
        <v>243</v>
      </c>
      <c r="B70" t="s">
        <v>244</v>
      </c>
      <c r="C70" s="2" t="s">
        <v>238</v>
      </c>
      <c r="D70" t="s">
        <v>37</v>
      </c>
      <c r="E70">
        <v>351</v>
      </c>
      <c r="F70" s="2">
        <f t="shared" si="20"/>
        <v>68</v>
      </c>
      <c r="G70" t="s">
        <v>23</v>
      </c>
      <c r="I70" s="2">
        <f t="shared" si="22"/>
        <v>68</v>
      </c>
      <c r="J70" s="2" t="str">
        <f t="shared" si="23"/>
        <v>BOULLIER</v>
      </c>
      <c r="K70" s="2" t="str">
        <f t="shared" si="24"/>
        <v>Aléthéa</v>
      </c>
      <c r="L70" s="2" t="str">
        <f t="shared" si="25"/>
        <v xml:space="preserve">Pôle Autonomie Leopold Bellan </v>
      </c>
      <c r="M70" s="2">
        <f t="shared" si="26"/>
        <v>351</v>
      </c>
      <c r="W70" t="str" cm="1">
        <f t="array" ref="W70">IFERROR(
INDEX($A$3:$G$220,
SMALL(
IF($D$3:$D$220="Sans Potence",ROW($A$3:$A$220)-ROW($A$3)+1),
ROW(A68)
),
CHOOSE(COLUMN(A68),1,2,3,4,5)
),
"")</f>
        <v>WINCKLES</v>
      </c>
      <c r="X70" t="str" cm="1">
        <f t="array" ref="X70">IFERROR(
INDEX($A$3:$G$220,
SMALL(
IF($D$3:$D$220="Sans Potence",ROW($A$3:$A$220)-ROW($A$3)+1),
ROW(B68)
),
CHOOSE(COLUMN(B68),1,2,3,4,5)
),
"")</f>
        <v>Sophie</v>
      </c>
      <c r="Y70" t="str" cm="1">
        <f t="array" ref="Y70">IFERROR(
INDEX($A$3:$G$220,
SMALL(
IF($D$3:$D$220="Sans Potence",ROW($A$3:$A$220)-ROW($A$3)+1),
ROW(C68)
),
CHOOSE(COLUMN(C68),1,2,3,4,5)
),
"")</f>
        <v>CH CORBIE ALBERT</v>
      </c>
      <c r="Z70" t="str" cm="1">
        <f t="array" ref="Z70">IFERROR(
INDEX($A$3:$G$220,
SMALL(
IF($D$3:$D$220="Sans Potence",ROW($A$3:$A$220)-ROW($A$3)+1),
ROW(D68)
),
CHOOSE(COLUMN(D68),1,2,3,4,5)
),
"")</f>
        <v>Sans Potence</v>
      </c>
      <c r="AA70" cm="1">
        <f t="array" ref="AA70">IFERROR(
INDEX($A$3:$G$220,
SMALL(
IF($D$3:$D$220="Sans Potence",ROW($A$3:$A$220)-ROW($A$3)+1),
ROW(E68)
),
CHOOSE(COLUMN(E68),1,2,3,4,5)
),
"")</f>
        <v>342</v>
      </c>
      <c r="AB70" s="2">
        <v>67</v>
      </c>
      <c r="AC70" s="2"/>
      <c r="AD70" t="str" cm="1">
        <f t="array" ref="AD70">IFERROR(
INDEX($A$3:$G$220,
SMALL(
IF($G$3:$G$220="Pro",ROW($A$3:$A$220)-ROW($A$3)+1),
ROW(A68)
),
CHOOSE(COLUMN(A68),1,2,3,7,5)
),
"")</f>
        <v>DELEFOLLY</v>
      </c>
      <c r="AE70" t="str" cm="1">
        <f t="array" ref="AE70">IFERROR(
INDEX($A$3:$G$220,
SMALL(
IF($G$3:$G$220="Pro",ROW($A$3:$A$220)-ROW($A$3)+1),
ROW(B68)
),
CHOOSE(COLUMN(B68),1,2,3,7,5)
),
"")</f>
        <v>Benoit</v>
      </c>
      <c r="AF70" t="str" cm="1">
        <f t="array" ref="AF70">IFERROR(
INDEX($A$3:$G$220,
SMALL(
IF($G$3:$G$220="Pro",ROW($A$3:$A$220)-ROW($A$3)+1),
ROW(C68)
),
CHOOSE(COLUMN(C68),1,2,3,7,5)
),
"")</f>
        <v>EHPAD Fouilloy</v>
      </c>
      <c r="AG70" t="str" cm="1">
        <f t="array" ref="AG70">IFERROR(
INDEX($A$3:$G$220,
SMALL(
IF($G$3:$G$220="Pro",ROW($A$3:$A$220)-ROW($A$3)+1),
ROW(D68)
),
CHOOSE(COLUMN(D68),1,2,3,7,5)
),
"")</f>
        <v>Pro</v>
      </c>
      <c r="AH70" cm="1">
        <f t="array" ref="AH70">IFERROR(
INDEX($A$3:$G$220,
SMALL(
IF($G$3:$G$220="Pro",ROW($A$3:$A$220)-ROW($A$3)+1),
ROW(E68)
),
CHOOSE(COLUMN(E68),1,2,3,7,5)
),
"")</f>
        <v>196</v>
      </c>
      <c r="AI70" s="2">
        <f>IF(AH70="", "", 1 + COUNTIF($AH$3:$AH$112,"&gt;"&amp;AH70))</f>
        <v>68</v>
      </c>
      <c r="AK70" t="str" cm="1">
        <f t="array" ref="AK70">IFERROR(
INDEX($A$3:$G$220,
SMALL(
IF($G$3:$G$220="Sportif",ROW($A$3:$A$220)-ROW($A$3)+1),
ROW(A68)
),
CHOOSE(COLUMN(A68),1,2,3,7,5)
),
"")</f>
        <v>DESERT</v>
      </c>
      <c r="AL70" t="str" cm="1">
        <f t="array" ref="AL70">IFERROR(
INDEX($A$3:$G$220,
SMALL(
IF($G$3:$G$220="Sportif",ROW($A$3:$A$220)-ROW($A$3)+1),
ROW(B68)
),
CHOOSE(COLUMN(B68),1,2,3,7,5)
),
"")</f>
        <v>Vanessa</v>
      </c>
      <c r="AM70" t="str" cm="1">
        <f t="array" ref="AM70">IFERROR(
INDEX($A$3:$G$220,
SMALL(
IF($G$3:$G$220="Sportif",ROW($A$3:$A$220)-ROW($A$3)+1),
ROW(C68)
),
CHOOSE(COLUMN(C68),1,2,3,7,5)
),
"")</f>
        <v>CH CORBIE ALBERT</v>
      </c>
      <c r="AN70" t="str" cm="1">
        <f t="array" ref="AN70">IFERROR(
INDEX($A$3:$G$220,
SMALL(
IF($G$3:$G$220="Sportif",ROW($A$3:$A$220)-ROW($A$3)+1),
ROW(D68)
),
CHOOSE(COLUMN(D68),1,2,3,7,5)
),
"")</f>
        <v>Sportif</v>
      </c>
      <c r="AO70" cm="1">
        <f t="array" ref="AO70">IFERROR(
INDEX($A$3:$G$220,
SMALL(
IF($G$3:$G$220="Sportif",ROW($A$3:$A$220)-ROW($A$3)+1),
ROW(E68)
),
CHOOSE(COLUMN(E68),1,2,3,7,5)
),
"")</f>
        <v>275</v>
      </c>
      <c r="AP70" s="2">
        <f>IF(AO70="", "", 1 + COUNTIF($AO$3:$AO$287,"&gt;"&amp;AO70))</f>
        <v>68</v>
      </c>
    </row>
    <row r="71" spans="1:42" x14ac:dyDescent="0.3">
      <c r="A71" t="s">
        <v>52</v>
      </c>
      <c r="B71" t="s">
        <v>53</v>
      </c>
      <c r="C71" t="s">
        <v>36</v>
      </c>
      <c r="D71" t="s">
        <v>37</v>
      </c>
      <c r="E71">
        <v>350</v>
      </c>
      <c r="F71">
        <f t="shared" si="20"/>
        <v>69</v>
      </c>
      <c r="G71" t="s">
        <v>16</v>
      </c>
      <c r="I71" s="2">
        <f t="shared" si="22"/>
        <v>69</v>
      </c>
      <c r="J71" s="2" t="str">
        <f t="shared" si="23"/>
        <v>MARCHAND</v>
      </c>
      <c r="K71" s="2" t="str">
        <f t="shared" si="24"/>
        <v>Corinne</v>
      </c>
      <c r="L71" s="2" t="str">
        <f t="shared" si="25"/>
        <v>EHPAD Fouilloy</v>
      </c>
      <c r="M71" s="2">
        <f t="shared" si="26"/>
        <v>350</v>
      </c>
      <c r="W71" t="str" cm="1">
        <f t="array" ref="W71">IFERROR(
INDEX($A$3:$G$220,
SMALL(
IF($D$3:$D$220="Sans Potence",ROW($A$3:$A$220)-ROW($A$3)+1),
ROW(A69)
),
CHOOSE(COLUMN(A69),1,2,3,4,5)
),
"")</f>
        <v>FARCY</v>
      </c>
      <c r="X71" t="str" cm="1">
        <f t="array" ref="X71">IFERROR(
INDEX($A$3:$G$220,
SMALL(
IF($D$3:$D$220="Sans Potence",ROW($A$3:$A$220)-ROW($A$3)+1),
ROW(B69)
),
CHOOSE(COLUMN(B69),1,2,3,4,5)
),
"")</f>
        <v>Léone</v>
      </c>
      <c r="Y71" t="str" cm="1">
        <f t="array" ref="Y71">IFERROR(
INDEX($A$3:$G$220,
SMALL(
IF($D$3:$D$220="Sans Potence",ROW($A$3:$A$220)-ROW($A$3)+1),
ROW(C69)
),
CHOOSE(COLUMN(C69),1,2,3,4,5)
),
"")</f>
        <v>EHPAD Fouilloy</v>
      </c>
      <c r="Z71" t="str" cm="1">
        <f t="array" ref="Z71">IFERROR(
INDEX($A$3:$G$220,
SMALL(
IF($D$3:$D$220="Sans Potence",ROW($A$3:$A$220)-ROW($A$3)+1),
ROW(D69)
),
CHOOSE(COLUMN(D69),1,2,3,4,5)
),
"")</f>
        <v>Sans Potence</v>
      </c>
      <c r="AA71" cm="1">
        <f t="array" ref="AA71">IFERROR(
INDEX($A$3:$G$220,
SMALL(
IF($D$3:$D$220="Sans Potence",ROW($A$3:$A$220)-ROW($A$3)+1),
ROW(E69)
),
CHOOSE(COLUMN(E69),1,2,3,4,5)
),
"")</f>
        <v>341</v>
      </c>
      <c r="AB71" s="2">
        <v>69</v>
      </c>
      <c r="AC71" s="2"/>
      <c r="AD71" t="str" cm="1">
        <f t="array" ref="AD71">IFERROR(
INDEX($A$3:$G$220,
SMALL(
IF($G$3:$G$220="Pro",ROW($A$3:$A$220)-ROW($A$3)+1),
ROW(A69)
),
CHOOSE(COLUMN(A69),1,2,3,7,5)
),
"")</f>
        <v>VASEUR</v>
      </c>
      <c r="AE71" t="str" cm="1">
        <f t="array" ref="AE71">IFERROR(
INDEX($A$3:$G$220,
SMALL(
IF($G$3:$G$220="Pro",ROW($A$3:$A$220)-ROW($A$3)+1),
ROW(B69)
),
CHOOSE(COLUMN(B69),1,2,3,7,5)
),
"")</f>
        <v>Simon</v>
      </c>
      <c r="AF71" t="str" cm="1">
        <f t="array" ref="AF71">IFERROR(
INDEX($A$3:$G$220,
SMALL(
IF($G$3:$G$220="Pro",ROW($A$3:$A$220)-ROW($A$3)+1),
ROW(C69)
),
CHOOSE(COLUMN(C69),1,2,3,7,5)
),
"")</f>
        <v>Gazette Sports Amiens</v>
      </c>
      <c r="AG71" t="str" cm="1">
        <f t="array" ref="AG71">IFERROR(
INDEX($A$3:$G$220,
SMALL(
IF($G$3:$G$220="Pro",ROW($A$3:$A$220)-ROW($A$3)+1),
ROW(D69)
),
CHOOSE(COLUMN(D69),1,2,3,7,5)
),
"")</f>
        <v>Pro</v>
      </c>
      <c r="AH71" cm="1">
        <f t="array" ref="AH71">IFERROR(
INDEX($A$3:$G$220,
SMALL(
IF($G$3:$G$220="Pro",ROW($A$3:$A$220)-ROW($A$3)+1),
ROW(E69)
),
CHOOSE(COLUMN(E69),1,2,3,7,5)
),
"")</f>
        <v>168</v>
      </c>
      <c r="AI71" s="2">
        <f>IF(AH71="", "", 1 + COUNTIF($AH$3:$AH$112,"&gt;"&amp;AH71))</f>
        <v>69</v>
      </c>
      <c r="AK71" t="str" cm="1">
        <f t="array" ref="AK71">IFERROR(
INDEX($A$3:$G$220,
SMALL(
IF($G$3:$G$220="Sportif",ROW($A$3:$A$220)-ROW($A$3)+1),
ROW(A69)
),
CHOOSE(COLUMN(A69),1,2,3,7,5)
),
"")</f>
        <v>BERDON</v>
      </c>
      <c r="AL71" t="str" cm="1">
        <f t="array" ref="AL71">IFERROR(
INDEX($A$3:$G$220,
SMALL(
IF($G$3:$G$220="Sportif",ROW($A$3:$A$220)-ROW($A$3)+1),
ROW(B69)
),
CHOOSE(COLUMN(B69),1,2,3,7,5)
),
"")</f>
        <v>Florent</v>
      </c>
      <c r="AM71" t="str" cm="1">
        <f t="array" ref="AM71">IFERROR(
INDEX($A$3:$G$220,
SMALL(
IF($G$3:$G$220="Sportif",ROW($A$3:$A$220)-ROW($A$3)+1),
ROW(C69)
),
CHOOSE(COLUMN(C69),1,2,3,7,5)
),
"")</f>
        <v>CH CORBIE ALBERT</v>
      </c>
      <c r="AN71" t="str" cm="1">
        <f t="array" ref="AN71">IFERROR(
INDEX($A$3:$G$220,
SMALL(
IF($G$3:$G$220="Sportif",ROW($A$3:$A$220)-ROW($A$3)+1),
ROW(D69)
),
CHOOSE(COLUMN(D69),1,2,3,7,5)
),
"")</f>
        <v>Sportif</v>
      </c>
      <c r="AO71" cm="1">
        <f t="array" ref="AO71">IFERROR(
INDEX($A$3:$G$220,
SMALL(
IF($G$3:$G$220="Sportif",ROW($A$3:$A$220)-ROW($A$3)+1),
ROW(E69)
),
CHOOSE(COLUMN(E69),1,2,3,7,5)
),
"")</f>
        <v>272</v>
      </c>
      <c r="AP71" s="2">
        <f>IF(AO71="", "", 1 + COUNTIF($AO$3:$AO$287,"&gt;"&amp;AO71))</f>
        <v>69</v>
      </c>
    </row>
    <row r="72" spans="1:42" x14ac:dyDescent="0.3">
      <c r="A72" t="s">
        <v>335</v>
      </c>
      <c r="B72" t="s">
        <v>336</v>
      </c>
      <c r="C72" s="2" t="s">
        <v>311</v>
      </c>
      <c r="D72" t="s">
        <v>37</v>
      </c>
      <c r="E72">
        <v>349</v>
      </c>
      <c r="F72" s="2">
        <f t="shared" si="20"/>
        <v>70</v>
      </c>
      <c r="G72" t="s">
        <v>16</v>
      </c>
      <c r="I72" s="2">
        <f t="shared" si="22"/>
        <v>70</v>
      </c>
      <c r="J72" s="2" t="str">
        <f t="shared" si="23"/>
        <v>CONSTANTIN</v>
      </c>
      <c r="K72" s="2" t="str">
        <f t="shared" si="24"/>
        <v>Maryline</v>
      </c>
      <c r="L72" s="2" t="str">
        <f t="shared" si="25"/>
        <v>MAS Villa SAMAHRA</v>
      </c>
      <c r="M72" s="2">
        <f t="shared" si="26"/>
        <v>349</v>
      </c>
      <c r="W72" t="str" cm="1">
        <f t="array" ref="W72">IFERROR(
INDEX($A$3:$G$220,
SMALL(
IF($D$3:$D$220="Sans Potence",ROW($A$3:$A$220)-ROW($A$3)+1),
ROW(A70)
),
CHOOSE(COLUMN(A70),1,2,3,4,5)
),
"")</f>
        <v>DUPRIELLE</v>
      </c>
      <c r="X72" t="str" cm="1">
        <f t="array" ref="X72">IFERROR(
INDEX($A$3:$G$220,
SMALL(
IF($D$3:$D$220="Sans Potence",ROW($A$3:$A$220)-ROW($A$3)+1),
ROW(B70)
),
CHOOSE(COLUMN(B70),1,2,3,4,5)
),
"")</f>
        <v>Julie</v>
      </c>
      <c r="Y72" t="str" cm="1">
        <f t="array" ref="Y72">IFERROR(
INDEX($A$3:$G$220,
SMALL(
IF($D$3:$D$220="Sans Potence",ROW($A$3:$A$220)-ROW($A$3)+1),
ROW(C70)
),
CHOOSE(COLUMN(C70),1,2,3,4,5)
),
"")</f>
        <v>CH CORBIE ALBERT</v>
      </c>
      <c r="Z72" t="str" cm="1">
        <f t="array" ref="Z72">IFERROR(
INDEX($A$3:$G$220,
SMALL(
IF($D$3:$D$220="Sans Potence",ROW($A$3:$A$220)-ROW($A$3)+1),
ROW(D70)
),
CHOOSE(COLUMN(D70),1,2,3,4,5)
),
"")</f>
        <v>Sans Potence</v>
      </c>
      <c r="AA72" cm="1">
        <f t="array" ref="AA72">IFERROR(
INDEX($A$3:$G$220,
SMALL(
IF($D$3:$D$220="Sans Potence",ROW($A$3:$A$220)-ROW($A$3)+1),
ROW(E70)
),
CHOOSE(COLUMN(E70),1,2,3,4,5)
),
"")</f>
        <v>341</v>
      </c>
      <c r="AB72" s="2">
        <v>69</v>
      </c>
      <c r="AC72" s="2"/>
      <c r="AD72" t="str" cm="1">
        <f t="array" ref="AD72">IFERROR(
INDEX($A$3:$G$220,
SMALL(
IF($G$3:$G$220="Pro",ROW($A$3:$A$220)-ROW($A$3)+1),
ROW(A70)
),
CHOOSE(COLUMN(A70),1,2,3,7,5)
),
"")</f>
        <v>POINGT</v>
      </c>
      <c r="AE72" t="str" cm="1">
        <f t="array" ref="AE72">IFERROR(
INDEX($A$3:$G$220,
SMALL(
IF($G$3:$G$220="Pro",ROW($A$3:$A$220)-ROW($A$3)+1),
ROW(B70)
),
CHOOSE(COLUMN(B70),1,2,3,7,5)
),
"")</f>
        <v>Sylvie</v>
      </c>
      <c r="AF72" t="str" cm="1">
        <f t="array" ref="AF72">IFERROR(
INDEX($A$3:$G$220,
SMALL(
IF($G$3:$G$220="Pro",ROW($A$3:$A$220)-ROW($A$3)+1),
ROW(C70)
),
CHOOSE(COLUMN(C70),1,2,3,7,5)
),
"")</f>
        <v>EHPAD Fouilloy</v>
      </c>
      <c r="AG72" t="str" cm="1">
        <f t="array" ref="AG72">IFERROR(
INDEX($A$3:$G$220,
SMALL(
IF($G$3:$G$220="Pro",ROW($A$3:$A$220)-ROW($A$3)+1),
ROW(D70)
),
CHOOSE(COLUMN(D70),1,2,3,7,5)
),
"")</f>
        <v>Pro</v>
      </c>
      <c r="AH72" cm="1">
        <f t="array" ref="AH72">IFERROR(
INDEX($A$3:$G$220,
SMALL(
IF($G$3:$G$220="Pro",ROW($A$3:$A$220)-ROW($A$3)+1),
ROW(E70)
),
CHOOSE(COLUMN(E70),1,2,3,7,5)
),
"")</f>
        <v>151</v>
      </c>
      <c r="AI72" s="2">
        <f>IF(AH72="", "", 1 + COUNTIF($AH$3:$AH$112,"&gt;"&amp;AH72))</f>
        <v>70</v>
      </c>
      <c r="AK72" t="str" cm="1">
        <f t="array" ref="AK72">IFERROR(
INDEX($A$3:$G$220,
SMALL(
IF($G$3:$G$220="Sportif",ROW($A$3:$A$220)-ROW($A$3)+1),
ROW(A70)
),
CHOOSE(COLUMN(A70),1,2,3,7,5)
),
"")</f>
        <v>BOURGEOIS</v>
      </c>
      <c r="AL72" t="str" cm="1">
        <f t="array" ref="AL72">IFERROR(
INDEX($A$3:$G$220,
SMALL(
IF($G$3:$G$220="Sportif",ROW($A$3:$A$220)-ROW($A$3)+1),
ROW(B70)
),
CHOOSE(COLUMN(B70),1,2,3,7,5)
),
"")</f>
        <v>Giacomo</v>
      </c>
      <c r="AM72" t="str" cm="1">
        <f t="array" ref="AM72">IFERROR(
INDEX($A$3:$G$220,
SMALL(
IF($G$3:$G$220="Sportif",ROW($A$3:$A$220)-ROW($A$3)+1),
ROW(C70)
),
CHOOSE(COLUMN(C70),1,2,3,7,5)
),
"")</f>
        <v>Handisport Abbbeville</v>
      </c>
      <c r="AN72" t="str" cm="1">
        <f t="array" ref="AN72">IFERROR(
INDEX($A$3:$G$220,
SMALL(
IF($G$3:$G$220="Sportif",ROW($A$3:$A$220)-ROW($A$3)+1),
ROW(D70)
),
CHOOSE(COLUMN(D70),1,2,3,7,5)
),
"")</f>
        <v>Sportif</v>
      </c>
      <c r="AO72" cm="1">
        <f t="array" ref="AO72">IFERROR(
INDEX($A$3:$G$220,
SMALL(
IF($G$3:$G$220="Sportif",ROW($A$3:$A$220)-ROW($A$3)+1),
ROW(E70)
),
CHOOSE(COLUMN(E70),1,2,3,7,5)
),
"")</f>
        <v>270</v>
      </c>
      <c r="AP72" s="2">
        <f>IF(AO72="", "", 1 + COUNTIF($AO$3:$AO$287,"&gt;"&amp;AO72))</f>
        <v>70</v>
      </c>
    </row>
    <row r="73" spans="1:42" x14ac:dyDescent="0.3">
      <c r="A73" t="s">
        <v>337</v>
      </c>
      <c r="B73" t="s">
        <v>35</v>
      </c>
      <c r="C73" s="2" t="s">
        <v>311</v>
      </c>
      <c r="D73" t="s">
        <v>37</v>
      </c>
      <c r="E73">
        <v>349</v>
      </c>
      <c r="F73" s="2">
        <f t="shared" si="20"/>
        <v>70</v>
      </c>
      <c r="G73" t="s">
        <v>16</v>
      </c>
      <c r="I73" s="2">
        <f t="shared" si="22"/>
        <v>71</v>
      </c>
      <c r="J73" s="2" t="str">
        <f t="shared" si="23"/>
        <v>DUBOILLE</v>
      </c>
      <c r="K73" s="2" t="str">
        <f t="shared" si="24"/>
        <v>Karine</v>
      </c>
      <c r="L73" s="2" t="str">
        <f t="shared" si="25"/>
        <v>MAS Villa SAMAHRA</v>
      </c>
      <c r="M73" s="2">
        <f t="shared" si="26"/>
        <v>349</v>
      </c>
      <c r="W73" t="str" cm="1">
        <f t="array" ref="W73">IFERROR(
INDEX($A$3:$G$220,
SMALL(
IF($D$3:$D$220="Sans Potence",ROW($A$3:$A$220)-ROW($A$3)+1),
ROW(A71)
),
CHOOSE(COLUMN(A71),1,2,3,4,5)
),
"")</f>
        <v>CHICOT</v>
      </c>
      <c r="X73" t="str" cm="1">
        <f t="array" ref="X73">IFERROR(
INDEX($A$3:$G$220,
SMALL(
IF($D$3:$D$220="Sans Potence",ROW($A$3:$A$220)-ROW($A$3)+1),
ROW(B71)
),
CHOOSE(COLUMN(B71),1,2,3,4,5)
),
"")</f>
        <v>Yanis</v>
      </c>
      <c r="Y73" t="str" cm="1">
        <f t="array" ref="Y73">IFERROR(
INDEX($A$3:$G$220,
SMALL(
IF($D$3:$D$220="Sans Potence",ROW($A$3:$A$220)-ROW($A$3)+1),
ROW(C71)
),
CHOOSE(COLUMN(C71),1,2,3,4,5)
),
"")</f>
        <v>CH CORBIE ALBERT</v>
      </c>
      <c r="Z73" t="str" cm="1">
        <f t="array" ref="Z73">IFERROR(
INDEX($A$3:$G$220,
SMALL(
IF($D$3:$D$220="Sans Potence",ROW($A$3:$A$220)-ROW($A$3)+1),
ROW(D71)
),
CHOOSE(COLUMN(D71),1,2,3,4,5)
),
"")</f>
        <v>Sans Potence</v>
      </c>
      <c r="AA73" cm="1">
        <f t="array" ref="AA73">IFERROR(
INDEX($A$3:$G$220,
SMALL(
IF($D$3:$D$220="Sans Potence",ROW($A$3:$A$220)-ROW($A$3)+1),
ROW(E71)
),
CHOOSE(COLUMN(E71),1,2,3,4,5)
),
"")</f>
        <v>336</v>
      </c>
      <c r="AB73" s="2">
        <v>71</v>
      </c>
      <c r="AC73" s="2"/>
      <c r="AD73" t="str" cm="1">
        <f t="array" ref="AD73">IFERROR(
INDEX($A$3:$G$220,
SMALL(
IF($G$3:$G$220="Pro",ROW($A$3:$A$220)-ROW($A$3)+1),
ROW(A71)
),
CHOOSE(COLUMN(A71),1,2,3,7,5)
),
"")</f>
        <v/>
      </c>
      <c r="AE73" t="str" cm="1">
        <f t="array" ref="AE73">IFERROR(
INDEX($A$3:$G$220,
SMALL(
IF($G$3:$G$220="Pro",ROW($A$3:$A$220)-ROW($A$3)+1),
ROW(B71)
),
CHOOSE(COLUMN(B71),1,2,3,7,5)
),
"")</f>
        <v/>
      </c>
      <c r="AF73" t="str" cm="1">
        <f t="array" ref="AF73">IFERROR(
INDEX($A$3:$G$220,
SMALL(
IF($G$3:$G$220="Pro",ROW($A$3:$A$220)-ROW($A$3)+1),
ROW(C71)
),
CHOOSE(COLUMN(C71),1,2,3,7,5)
),
"")</f>
        <v/>
      </c>
      <c r="AG73" t="str" cm="1">
        <f t="array" ref="AG73">IFERROR(
INDEX($A$3:$G$220,
SMALL(
IF($G$3:$G$220="Pro",ROW($A$3:$A$220)-ROW($A$3)+1),
ROW(D71)
),
CHOOSE(COLUMN(D71),1,2,3,7,5)
),
"")</f>
        <v/>
      </c>
      <c r="AH73" t="str" cm="1">
        <f t="array" ref="AH73">IFERROR(
INDEX($A$3:$G$220,
SMALL(
IF($G$3:$G$220="Pro",ROW($A$3:$A$220)-ROW($A$3)+1),
ROW(E71)
),
CHOOSE(COLUMN(E71),1,2,3,7,5)
),
"")</f>
        <v/>
      </c>
      <c r="AI73" s="2" t="str">
        <f>IF(AH73="", "", 1 + COUNTIF($AH$3:$AH$112,"&gt;"&amp;AH73))</f>
        <v/>
      </c>
      <c r="AK73" t="str" cm="1">
        <f t="array" ref="AK73">IFERROR(
INDEX($A$3:$G$220,
SMALL(
IF($G$3:$G$220="Sportif",ROW($A$3:$A$220)-ROW($A$3)+1),
ROW(A71)
),
CHOOSE(COLUMN(A71),1,2,3,7,5)
),
"")</f>
        <v>BRUNEL</v>
      </c>
      <c r="AL73" t="str" cm="1">
        <f t="array" ref="AL73">IFERROR(
INDEX($A$3:$G$220,
SMALL(
IF($G$3:$G$220="Sportif",ROW($A$3:$A$220)-ROW($A$3)+1),
ROW(B71)
),
CHOOSE(COLUMN(B71),1,2,3,7,5)
),
"")</f>
        <v>Jacqueline</v>
      </c>
      <c r="AM73" t="str" cm="1">
        <f t="array" ref="AM73">IFERROR(
INDEX($A$3:$G$220,
SMALL(
IF($G$3:$G$220="Sportif",ROW($A$3:$A$220)-ROW($A$3)+1),
ROW(C71)
),
CHOOSE(COLUMN(C71),1,2,3,7,5)
),
"")</f>
        <v>EHPAD Fouilloy</v>
      </c>
      <c r="AN73" t="str" cm="1">
        <f t="array" ref="AN73">IFERROR(
INDEX($A$3:$G$220,
SMALL(
IF($G$3:$G$220="Sportif",ROW($A$3:$A$220)-ROW($A$3)+1),
ROW(D71)
),
CHOOSE(COLUMN(D71),1,2,3,7,5)
),
"")</f>
        <v>Sportif</v>
      </c>
      <c r="AO73" cm="1">
        <f t="array" ref="AO73">IFERROR(
INDEX($A$3:$G$220,
SMALL(
IF($G$3:$G$220="Sportif",ROW($A$3:$A$220)-ROW($A$3)+1),
ROW(E71)
),
CHOOSE(COLUMN(E71),1,2,3,7,5)
),
"")</f>
        <v>269</v>
      </c>
      <c r="AP73" s="2">
        <f>IF(AO73="", "", 1 + COUNTIF($AO$3:$AO$287,"&gt;"&amp;AO73))</f>
        <v>71</v>
      </c>
    </row>
    <row r="74" spans="1:42" x14ac:dyDescent="0.3">
      <c r="A74" t="s">
        <v>254</v>
      </c>
      <c r="B74" t="s">
        <v>255</v>
      </c>
      <c r="C74" s="2" t="s">
        <v>238</v>
      </c>
      <c r="D74" t="s">
        <v>37</v>
      </c>
      <c r="E74">
        <v>348</v>
      </c>
      <c r="F74" s="2">
        <f t="shared" si="20"/>
        <v>72</v>
      </c>
      <c r="G74" t="s">
        <v>23</v>
      </c>
      <c r="I74" s="2">
        <f t="shared" si="22"/>
        <v>72</v>
      </c>
      <c r="J74" s="2" t="str">
        <f t="shared" si="23"/>
        <v>FECIH</v>
      </c>
      <c r="K74" s="2" t="str">
        <f t="shared" si="24"/>
        <v>Sadia</v>
      </c>
      <c r="L74" s="2" t="str">
        <f t="shared" si="25"/>
        <v xml:space="preserve">Pôle Autonomie Leopold Bellan </v>
      </c>
      <c r="M74" s="2">
        <f t="shared" si="26"/>
        <v>348</v>
      </c>
      <c r="W74" t="str" cm="1">
        <f t="array" ref="W74">IFERROR(
INDEX($A$3:$G$220,
SMALL(
IF($D$3:$D$220="Sans Potence",ROW($A$3:$A$220)-ROW($A$3)+1),
ROW(A72)
),
CHOOSE(COLUMN(A72),1,2,3,4,5)
),
"")</f>
        <v>DIART</v>
      </c>
      <c r="X74" t="str" cm="1">
        <f t="array" ref="X74">IFERROR(
INDEX($A$3:$G$220,
SMALL(
IF($D$3:$D$220="Sans Potence",ROW($A$3:$A$220)-ROW($A$3)+1),
ROW(B72)
),
CHOOSE(COLUMN(B72),1,2,3,4,5)
),
"")</f>
        <v>Thomas</v>
      </c>
      <c r="Y74" t="str" cm="1">
        <f t="array" ref="Y74">IFERROR(
INDEX($A$3:$G$220,
SMALL(
IF($D$3:$D$220="Sans Potence",ROW($A$3:$A$220)-ROW($A$3)+1),
ROW(C72)
),
CHOOSE(COLUMN(C72),1,2,3,4,5)
),
"")</f>
        <v>FAM / FDV HARBONNIERES</v>
      </c>
      <c r="Z74" t="str" cm="1">
        <f t="array" ref="Z74">IFERROR(
INDEX($A$3:$G$220,
SMALL(
IF($D$3:$D$220="Sans Potence",ROW($A$3:$A$220)-ROW($A$3)+1),
ROW(D72)
),
CHOOSE(COLUMN(D72),1,2,3,4,5)
),
"")</f>
        <v>Sans Potence</v>
      </c>
      <c r="AA74" cm="1">
        <f t="array" ref="AA74">IFERROR(
INDEX($A$3:$G$220,
SMALL(
IF($D$3:$D$220="Sans Potence",ROW($A$3:$A$220)-ROW($A$3)+1),
ROW(E72)
),
CHOOSE(COLUMN(E72),1,2,3,4,5)
),
"")</f>
        <v>333</v>
      </c>
      <c r="AB74" s="2">
        <v>72</v>
      </c>
      <c r="AC74" s="2"/>
      <c r="AD74" t="str" cm="1">
        <f t="array" ref="AD74">IFERROR(
INDEX($A$3:$G$220,
SMALL(
IF($G$3:$G$220="Pro",ROW($A$3:$A$220)-ROW($A$3)+1),
ROW(A72)
),
CHOOSE(COLUMN(A72),1,2,3,7,5)
),
"")</f>
        <v/>
      </c>
      <c r="AE74" t="str" cm="1">
        <f t="array" ref="AE74">IFERROR(
INDEX($A$3:$G$220,
SMALL(
IF($G$3:$G$220="Pro",ROW($A$3:$A$220)-ROW($A$3)+1),
ROW(B72)
),
CHOOSE(COLUMN(B72),1,2,3,7,5)
),
"")</f>
        <v/>
      </c>
      <c r="AF74" t="str" cm="1">
        <f t="array" ref="AF74">IFERROR(
INDEX($A$3:$G$220,
SMALL(
IF($G$3:$G$220="Pro",ROW($A$3:$A$220)-ROW($A$3)+1),
ROW(C72)
),
CHOOSE(COLUMN(C72),1,2,3,7,5)
),
"")</f>
        <v/>
      </c>
      <c r="AG74" t="str" cm="1">
        <f t="array" ref="AG74">IFERROR(
INDEX($A$3:$G$220,
SMALL(
IF($G$3:$G$220="Pro",ROW($A$3:$A$220)-ROW($A$3)+1),
ROW(D72)
),
CHOOSE(COLUMN(D72),1,2,3,7,5)
),
"")</f>
        <v/>
      </c>
      <c r="AH74" t="str" cm="1">
        <f t="array" ref="AH74">IFERROR(
INDEX($A$3:$G$220,
SMALL(
IF($G$3:$G$220="Pro",ROW($A$3:$A$220)-ROW($A$3)+1),
ROW(E72)
),
CHOOSE(COLUMN(E72),1,2,3,7,5)
),
"")</f>
        <v/>
      </c>
      <c r="AI74" s="2" t="str">
        <f>IF(AH74="", "", 1 + COUNTIF($AH$3:$AH$112,"&gt;"&amp;AH74))</f>
        <v/>
      </c>
      <c r="AK74" t="str" cm="1">
        <f t="array" ref="AK74">IFERROR(
INDEX($A$3:$G$220,
SMALL(
IF($G$3:$G$220="Sportif",ROW($A$3:$A$220)-ROW($A$3)+1),
ROW(A72)
),
CHOOSE(COLUMN(A72),1,2,3,7,5)
),
"")</f>
        <v>MELANCHON</v>
      </c>
      <c r="AL74" t="str" cm="1">
        <f t="array" ref="AL74">IFERROR(
INDEX($A$3:$G$220,
SMALL(
IF($G$3:$G$220="Sportif",ROW($A$3:$A$220)-ROW($A$3)+1),
ROW(B72)
),
CHOOSE(COLUMN(B72),1,2,3,7,5)
),
"")</f>
        <v>Gilles</v>
      </c>
      <c r="AM74" t="str" cm="1">
        <f t="array" ref="AM74">IFERROR(
INDEX($A$3:$G$220,
SMALL(
IF($G$3:$G$220="Sportif",ROW($A$3:$A$220)-ROW($A$3)+1),
ROW(C72)
),
CHOOSE(COLUMN(C72),1,2,3,7,5)
),
"")</f>
        <v>CH CORBIE ALBERT</v>
      </c>
      <c r="AN74" t="str" cm="1">
        <f t="array" ref="AN74">IFERROR(
INDEX($A$3:$G$220,
SMALL(
IF($G$3:$G$220="Sportif",ROW($A$3:$A$220)-ROW($A$3)+1),
ROW(D72)
),
CHOOSE(COLUMN(D72),1,2,3,7,5)
),
"")</f>
        <v>Sportif</v>
      </c>
      <c r="AO74" cm="1">
        <f t="array" ref="AO74">IFERROR(
INDEX($A$3:$G$220,
SMALL(
IF($G$3:$G$220="Sportif",ROW($A$3:$A$220)-ROW($A$3)+1),
ROW(E72)
),
CHOOSE(COLUMN(E72),1,2,3,7,5)
),
"")</f>
        <v>268</v>
      </c>
      <c r="AP74" s="2">
        <f>IF(AO74="", "", 1 + COUNTIF($AO$3:$AO$287,"&gt;"&amp;AO74))</f>
        <v>72</v>
      </c>
    </row>
    <row r="75" spans="1:42" x14ac:dyDescent="0.3">
      <c r="A75" t="s">
        <v>338</v>
      </c>
      <c r="B75" t="s">
        <v>339</v>
      </c>
      <c r="C75" s="2" t="s">
        <v>311</v>
      </c>
      <c r="D75" t="s">
        <v>37</v>
      </c>
      <c r="E75">
        <v>348</v>
      </c>
      <c r="F75" s="2">
        <f t="shared" si="20"/>
        <v>72</v>
      </c>
      <c r="G75" t="s">
        <v>16</v>
      </c>
      <c r="I75" s="2">
        <f t="shared" si="22"/>
        <v>73</v>
      </c>
      <c r="J75" s="2" t="str">
        <f t="shared" si="23"/>
        <v>DOUAY</v>
      </c>
      <c r="K75" s="2" t="str">
        <f t="shared" si="24"/>
        <v>Céline</v>
      </c>
      <c r="L75" s="2" t="str">
        <f t="shared" si="25"/>
        <v>MAS Villa SAMAHRA</v>
      </c>
      <c r="M75" s="2">
        <f t="shared" si="26"/>
        <v>348</v>
      </c>
      <c r="W75" t="str" cm="1">
        <f t="array" ref="W75">IFERROR(
INDEX($A$3:$G$220,
SMALL(
IF($D$3:$D$220="Sans Potence",ROW($A$3:$A$220)-ROW($A$3)+1),
ROW(A73)
),
CHOOSE(COLUMN(A73),1,2,3,4,5)
),
"")</f>
        <v>COEILLEZ</v>
      </c>
      <c r="X75" t="str" cm="1">
        <f t="array" ref="X75">IFERROR(
INDEX($A$3:$G$220,
SMALL(
IF($D$3:$D$220="Sans Potence",ROW($A$3:$A$220)-ROW($A$3)+1),
ROW(B73)
),
CHOOSE(COLUMN(B73),1,2,3,4,5)
),
"")</f>
        <v>Sofia</v>
      </c>
      <c r="Y75" t="str" cm="1">
        <f t="array" ref="Y75">IFERROR(
INDEX($A$3:$G$220,
SMALL(
IF($D$3:$D$220="Sans Potence",ROW($A$3:$A$220)-ROW($A$3)+1),
ROW(C73)
),
CHOOSE(COLUMN(C73),1,2,3,4,5)
),
"")</f>
        <v>CH CORBIE ALBERT</v>
      </c>
      <c r="Z75" t="str" cm="1">
        <f t="array" ref="Z75">IFERROR(
INDEX($A$3:$G$220,
SMALL(
IF($D$3:$D$220="Sans Potence",ROW($A$3:$A$220)-ROW($A$3)+1),
ROW(D73)
),
CHOOSE(COLUMN(D73),1,2,3,4,5)
),
"")</f>
        <v>Sans Potence</v>
      </c>
      <c r="AA75" cm="1">
        <f t="array" ref="AA75">IFERROR(
INDEX($A$3:$G$220,
SMALL(
IF($D$3:$D$220="Sans Potence",ROW($A$3:$A$220)-ROW($A$3)+1),
ROW(E73)
),
CHOOSE(COLUMN(E73),1,2,3,4,5)
),
"")</f>
        <v>331</v>
      </c>
      <c r="AB75" s="2">
        <v>73</v>
      </c>
      <c r="AC75" s="2"/>
      <c r="AD75" t="str" cm="1">
        <f t="array" ref="AD75">IFERROR(
INDEX($A$3:$G$220,
SMALL(
IF($G$3:$G$220="Pro",ROW($A$3:$A$220)-ROW($A$3)+1),
ROW(A73)
),
CHOOSE(COLUMN(A73),1,2,3,7,5)
),
"")</f>
        <v/>
      </c>
      <c r="AE75" t="str" cm="1">
        <f t="array" ref="AE75">IFERROR(
INDEX($A$3:$G$220,
SMALL(
IF($G$3:$G$220="Pro",ROW($A$3:$A$220)-ROW($A$3)+1),
ROW(B73)
),
CHOOSE(COLUMN(B73),1,2,3,7,5)
),
"")</f>
        <v/>
      </c>
      <c r="AF75" t="str" cm="1">
        <f t="array" ref="AF75">IFERROR(
INDEX($A$3:$G$220,
SMALL(
IF($G$3:$G$220="Pro",ROW($A$3:$A$220)-ROW($A$3)+1),
ROW(C73)
),
CHOOSE(COLUMN(C73),1,2,3,7,5)
),
"")</f>
        <v/>
      </c>
      <c r="AG75" t="str" cm="1">
        <f t="array" ref="AG75">IFERROR(
INDEX($A$3:$G$220,
SMALL(
IF($G$3:$G$220="Pro",ROW($A$3:$A$220)-ROW($A$3)+1),
ROW(D73)
),
CHOOSE(COLUMN(D73),1,2,3,7,5)
),
"")</f>
        <v/>
      </c>
      <c r="AH75" t="str" cm="1">
        <f t="array" ref="AH75">IFERROR(
INDEX($A$3:$G$220,
SMALL(
IF($G$3:$G$220="Pro",ROW($A$3:$A$220)-ROW($A$3)+1),
ROW(E73)
),
CHOOSE(COLUMN(E73),1,2,3,7,5)
),
"")</f>
        <v/>
      </c>
      <c r="AI75" s="2" t="str">
        <f>IF(AH75="", "", 1 + COUNTIF($AH$3:$AH$112,"&gt;"&amp;AH75))</f>
        <v/>
      </c>
      <c r="AK75" t="str" cm="1">
        <f t="array" ref="AK75">IFERROR(
INDEX($A$3:$G$220,
SMALL(
IF($G$3:$G$220="Sportif",ROW($A$3:$A$220)-ROW($A$3)+1),
ROW(A73)
),
CHOOSE(COLUMN(A73),1,2,3,7,5)
),
"")</f>
        <v>CRIGNIER</v>
      </c>
      <c r="AL75" t="str" cm="1">
        <f t="array" ref="AL75">IFERROR(
INDEX($A$3:$G$220,
SMALL(
IF($G$3:$G$220="Sportif",ROW($A$3:$A$220)-ROW($A$3)+1),
ROW(B73)
),
CHOOSE(COLUMN(B73),1,2,3,7,5)
),
"")</f>
        <v>James</v>
      </c>
      <c r="AM75" t="str" cm="1">
        <f t="array" ref="AM75">IFERROR(
INDEX($A$3:$G$220,
SMALL(
IF($G$3:$G$220="Sportif",ROW($A$3:$A$220)-ROW($A$3)+1),
ROW(C73)
),
CHOOSE(COLUMN(C73),1,2,3,7,5)
),
"")</f>
        <v>CH CORBIE ALBERT</v>
      </c>
      <c r="AN75" t="str" cm="1">
        <f t="array" ref="AN75">IFERROR(
INDEX($A$3:$G$220,
SMALL(
IF($G$3:$G$220="Sportif",ROW($A$3:$A$220)-ROW($A$3)+1),
ROW(D73)
),
CHOOSE(COLUMN(D73),1,2,3,7,5)
),
"")</f>
        <v>Sportif</v>
      </c>
      <c r="AO75" cm="1">
        <f t="array" ref="AO75">IFERROR(
INDEX($A$3:$G$220,
SMALL(
IF($G$3:$G$220="Sportif",ROW($A$3:$A$220)-ROW($A$3)+1),
ROW(E73)
),
CHOOSE(COLUMN(E73),1,2,3,7,5)
),
"")</f>
        <v>267</v>
      </c>
      <c r="AP75" s="2">
        <f>IF(AO75="", "", 1 + COUNTIF($AO$3:$AO$287,"&gt;"&amp;AO75))</f>
        <v>73</v>
      </c>
    </row>
    <row r="76" spans="1:42" x14ac:dyDescent="0.3">
      <c r="A76" t="s">
        <v>340</v>
      </c>
      <c r="B76" t="s">
        <v>341</v>
      </c>
      <c r="C76" s="2" t="s">
        <v>311</v>
      </c>
      <c r="D76" t="s">
        <v>37</v>
      </c>
      <c r="E76">
        <v>347</v>
      </c>
      <c r="F76" s="2">
        <f t="shared" si="20"/>
        <v>74</v>
      </c>
      <c r="G76" t="s">
        <v>16</v>
      </c>
      <c r="I76" s="2">
        <f t="shared" si="22"/>
        <v>74</v>
      </c>
      <c r="J76" s="2" t="str">
        <f t="shared" si="23"/>
        <v>BREVIERE</v>
      </c>
      <c r="K76" s="2" t="str">
        <f t="shared" si="24"/>
        <v>Alan</v>
      </c>
      <c r="L76" s="2" t="str">
        <f t="shared" si="25"/>
        <v>MAS Villa SAMAHRA</v>
      </c>
      <c r="M76" s="2">
        <f t="shared" si="26"/>
        <v>347</v>
      </c>
      <c r="W76" t="str" cm="1">
        <f t="array" ref="W76">IFERROR(
INDEX($A$3:$G$220,
SMALL(
IF($D$3:$D$220="Sans Potence",ROW($A$3:$A$220)-ROW($A$3)+1),
ROW(A74)
),
CHOOSE(COLUMN(A74),1,2,3,4,5)
),
"")</f>
        <v>GUILLEMONT</v>
      </c>
      <c r="X76" t="str" cm="1">
        <f t="array" ref="X76">IFERROR(
INDEX($A$3:$G$220,
SMALL(
IF($D$3:$D$220="Sans Potence",ROW($A$3:$A$220)-ROW($A$3)+1),
ROW(B74)
),
CHOOSE(COLUMN(B74),1,2,3,4,5)
),
"")</f>
        <v>Wendy</v>
      </c>
      <c r="Y76" t="str" cm="1">
        <f t="array" ref="Y76">IFERROR(
INDEX($A$3:$G$220,
SMALL(
IF($D$3:$D$220="Sans Potence",ROW($A$3:$A$220)-ROW($A$3)+1),
ROW(C74)
),
CHOOSE(COLUMN(C74),1,2,3,4,5)
),
"")</f>
        <v>CH CORBIE ALBERT</v>
      </c>
      <c r="Z76" t="str" cm="1">
        <f t="array" ref="Z76">IFERROR(
INDEX($A$3:$G$220,
SMALL(
IF($D$3:$D$220="Sans Potence",ROW($A$3:$A$220)-ROW($A$3)+1),
ROW(D74)
),
CHOOSE(COLUMN(D74),1,2,3,4,5)
),
"")</f>
        <v>Sans Potence</v>
      </c>
      <c r="AA76" cm="1">
        <f t="array" ref="AA76">IFERROR(
INDEX($A$3:$G$220,
SMALL(
IF($D$3:$D$220="Sans Potence",ROW($A$3:$A$220)-ROW($A$3)+1),
ROW(E74)
),
CHOOSE(COLUMN(E74),1,2,3,4,5)
),
"")</f>
        <v>331</v>
      </c>
      <c r="AB76" s="2">
        <v>73</v>
      </c>
      <c r="AC76" s="2"/>
      <c r="AD76" t="str" cm="1">
        <f t="array" ref="AD76">IFERROR(
INDEX($A$3:$G$220,
SMALL(
IF($G$3:$G$220="Pro",ROW($A$3:$A$220)-ROW($A$3)+1),
ROW(A74)
),
CHOOSE(COLUMN(A74),1,2,3,7,5)
),
"")</f>
        <v/>
      </c>
      <c r="AE76" t="str" cm="1">
        <f t="array" ref="AE76">IFERROR(
INDEX($A$3:$G$220,
SMALL(
IF($G$3:$G$220="Pro",ROW($A$3:$A$220)-ROW($A$3)+1),
ROW(B74)
),
CHOOSE(COLUMN(B74),1,2,3,7,5)
),
"")</f>
        <v/>
      </c>
      <c r="AF76" t="str" cm="1">
        <f t="array" ref="AF76">IFERROR(
INDEX($A$3:$G$220,
SMALL(
IF($G$3:$G$220="Pro",ROW($A$3:$A$220)-ROW($A$3)+1),
ROW(C74)
),
CHOOSE(COLUMN(C74),1,2,3,7,5)
),
"")</f>
        <v/>
      </c>
      <c r="AG76" t="str" cm="1">
        <f t="array" ref="AG76">IFERROR(
INDEX($A$3:$G$220,
SMALL(
IF($G$3:$G$220="Pro",ROW($A$3:$A$220)-ROW($A$3)+1),
ROW(D74)
),
CHOOSE(COLUMN(D74),1,2,3,7,5)
),
"")</f>
        <v/>
      </c>
      <c r="AH76" t="str" cm="1">
        <f t="array" ref="AH76">IFERROR(
INDEX($A$3:$G$220,
SMALL(
IF($G$3:$G$220="Pro",ROW($A$3:$A$220)-ROW($A$3)+1),
ROW(E74)
),
CHOOSE(COLUMN(E74),1,2,3,7,5)
),
"")</f>
        <v/>
      </c>
      <c r="AI76" s="2" t="str">
        <f>IF(AH76="", "", 1 + COUNTIF($AH$3:$AH$112,"&gt;"&amp;AH76))</f>
        <v/>
      </c>
      <c r="AK76" t="str" cm="1">
        <f t="array" ref="AK76">IFERROR(
INDEX($A$3:$G$220,
SMALL(
IF($G$3:$G$220="Sportif",ROW($A$3:$A$220)-ROW($A$3)+1),
ROW(A74)
),
CHOOSE(COLUMN(A74),1,2,3,7,5)
),
"")</f>
        <v>MAUGUIN</v>
      </c>
      <c r="AL76" t="str" cm="1">
        <f t="array" ref="AL76">IFERROR(
INDEX($A$3:$G$220,
SMALL(
IF($G$3:$G$220="Sportif",ROW($A$3:$A$220)-ROW($A$3)+1),
ROW(B74)
),
CHOOSE(COLUMN(B74),1,2,3,7,5)
),
"")</f>
        <v>Alison</v>
      </c>
      <c r="AM76" t="str" cm="1">
        <f t="array" ref="AM76">IFERROR(
INDEX($A$3:$G$220,
SMALL(
IF($G$3:$G$220="Sportif",ROW($A$3:$A$220)-ROW($A$3)+1),
ROW(C74)
),
CHOOSE(COLUMN(C74),1,2,3,7,5)
),
"")</f>
        <v>MAS Villa SAMAHRA</v>
      </c>
      <c r="AN76" t="str" cm="1">
        <f t="array" ref="AN76">IFERROR(
INDEX($A$3:$G$220,
SMALL(
IF($G$3:$G$220="Sportif",ROW($A$3:$A$220)-ROW($A$3)+1),
ROW(D74)
),
CHOOSE(COLUMN(D74),1,2,3,7,5)
),
"")</f>
        <v>Sportif</v>
      </c>
      <c r="AO76" cm="1">
        <f t="array" ref="AO76">IFERROR(
INDEX($A$3:$G$220,
SMALL(
IF($G$3:$G$220="Sportif",ROW($A$3:$A$220)-ROW($A$3)+1),
ROW(E74)
),
CHOOSE(COLUMN(E74),1,2,3,7,5)
),
"")</f>
        <v>265</v>
      </c>
      <c r="AP76" s="2">
        <f>IF(AO76="", "", 1 + COUNTIF($AO$3:$AO$287,"&gt;"&amp;AO76))</f>
        <v>74</v>
      </c>
    </row>
    <row r="77" spans="1:42" x14ac:dyDescent="0.3">
      <c r="A77" t="s">
        <v>480</v>
      </c>
      <c r="B77" t="s">
        <v>481</v>
      </c>
      <c r="C77" s="2" t="s">
        <v>363</v>
      </c>
      <c r="D77" t="s">
        <v>37</v>
      </c>
      <c r="E77">
        <v>344</v>
      </c>
      <c r="F77" s="2">
        <f t="shared" si="20"/>
        <v>75</v>
      </c>
      <c r="G77" t="s">
        <v>23</v>
      </c>
      <c r="I77" s="2">
        <f t="shared" si="22"/>
        <v>75</v>
      </c>
      <c r="J77" s="2" t="str">
        <f>IFERROR(A197, "")</f>
        <v>CALAIS</v>
      </c>
      <c r="K77" s="2" t="str">
        <f>IFERROR(B197, "")</f>
        <v>Magali</v>
      </c>
      <c r="L77" s="2" t="str">
        <f>IFERROR(C197, "")</f>
        <v>CH CORBIE ALBERT</v>
      </c>
      <c r="M77" s="2">
        <f t="shared" si="26"/>
        <v>344</v>
      </c>
      <c r="W77" t="str" cm="1">
        <f t="array" ref="W77">IFERROR(
INDEX($A$3:$G$220,
SMALL(
IF($D$3:$D$220="Sans Potence",ROW($A$3:$A$220)-ROW($A$3)+1),
ROW(A75)
),
CHOOSE(COLUMN(A75),1,2,3,4,5)
),
"")</f>
        <v>GOUZIEN</v>
      </c>
      <c r="X77" t="str" cm="1">
        <f t="array" ref="X77">IFERROR(
INDEX($A$3:$G$220,
SMALL(
IF($D$3:$D$220="Sans Potence",ROW($A$3:$A$220)-ROW($A$3)+1),
ROW(B75)
),
CHOOSE(COLUMN(B75),1,2,3,4,5)
),
"")</f>
        <v>Marc</v>
      </c>
      <c r="Y77" t="str" cm="1">
        <f t="array" ref="Y77">IFERROR(
INDEX($A$3:$G$220,
SMALL(
IF($D$3:$D$220="Sans Potence",ROW($A$3:$A$220)-ROW($A$3)+1),
ROW(C75)
),
CHOOSE(COLUMN(C75),1,2,3,4,5)
),
"")</f>
        <v>CH CORBIE ALBERT</v>
      </c>
      <c r="Z77" t="str" cm="1">
        <f t="array" ref="Z77">IFERROR(
INDEX($A$3:$G$220,
SMALL(
IF($D$3:$D$220="Sans Potence",ROW($A$3:$A$220)-ROW($A$3)+1),
ROW(D75)
),
CHOOSE(COLUMN(D75),1,2,3,4,5)
),
"")</f>
        <v>Sans Potence</v>
      </c>
      <c r="AA77" cm="1">
        <f t="array" ref="AA77">IFERROR(
INDEX($A$3:$G$220,
SMALL(
IF($D$3:$D$220="Sans Potence",ROW($A$3:$A$220)-ROW($A$3)+1),
ROW(E75)
),
CHOOSE(COLUMN(E75),1,2,3,4,5)
),
"")</f>
        <v>331</v>
      </c>
      <c r="AB77" s="2">
        <v>73</v>
      </c>
      <c r="AC77" s="2"/>
      <c r="AD77" t="str" cm="1">
        <f t="array" ref="AD77">IFERROR(
INDEX($A$3:$G$220,
SMALL(
IF($G$3:$G$220="Pro",ROW($A$3:$A$220)-ROW($A$3)+1),
ROW(A75)
),
CHOOSE(COLUMN(A75),1,2,3,7,5)
),
"")</f>
        <v/>
      </c>
      <c r="AE77" t="str" cm="1">
        <f t="array" ref="AE77">IFERROR(
INDEX($A$3:$G$220,
SMALL(
IF($G$3:$G$220="Pro",ROW($A$3:$A$220)-ROW($A$3)+1),
ROW(B75)
),
CHOOSE(COLUMN(B75),1,2,3,7,5)
),
"")</f>
        <v/>
      </c>
      <c r="AF77" t="str" cm="1">
        <f t="array" ref="AF77">IFERROR(
INDEX($A$3:$G$220,
SMALL(
IF($G$3:$G$220="Pro",ROW($A$3:$A$220)-ROW($A$3)+1),
ROW(C75)
),
CHOOSE(COLUMN(C75),1,2,3,7,5)
),
"")</f>
        <v/>
      </c>
      <c r="AG77" t="str" cm="1">
        <f t="array" ref="AG77">IFERROR(
INDEX($A$3:$G$220,
SMALL(
IF($G$3:$G$220="Pro",ROW($A$3:$A$220)-ROW($A$3)+1),
ROW(D75)
),
CHOOSE(COLUMN(D75),1,2,3,7,5)
),
"")</f>
        <v/>
      </c>
      <c r="AH77" t="str" cm="1">
        <f t="array" ref="AH77">IFERROR(
INDEX($A$3:$G$220,
SMALL(
IF($G$3:$G$220="Pro",ROW($A$3:$A$220)-ROW($A$3)+1),
ROW(E75)
),
CHOOSE(COLUMN(E75),1,2,3,7,5)
),
"")</f>
        <v/>
      </c>
      <c r="AI77" s="2" t="str">
        <f>IF(AH77="", "", 1 + COUNTIF($AH$3:$AH$112,"&gt;"&amp;AH77))</f>
        <v/>
      </c>
      <c r="AK77" t="str" cm="1">
        <f t="array" ref="AK77">IFERROR(
INDEX($A$3:$G$220,
SMALL(
IF($G$3:$G$220="Sportif",ROW($A$3:$A$220)-ROW($A$3)+1),
ROW(A75)
),
CHOOSE(COLUMN(A75),1,2,3,7,5)
),
"")</f>
        <v>RICQUEBOURG</v>
      </c>
      <c r="AL77" t="str" cm="1">
        <f t="array" ref="AL77">IFERROR(
INDEX($A$3:$G$220,
SMALL(
IF($G$3:$G$220="Sportif",ROW($A$3:$A$220)-ROW($A$3)+1),
ROW(B75)
),
CHOOSE(COLUMN(B75),1,2,3,7,5)
),
"")</f>
        <v>Nathalie</v>
      </c>
      <c r="AM77" t="str" cm="1">
        <f t="array" ref="AM77">IFERROR(
INDEX($A$3:$G$220,
SMALL(
IF($G$3:$G$220="Sportif",ROW($A$3:$A$220)-ROW($A$3)+1),
ROW(C75)
),
CHOOSE(COLUMN(C75),1,2,3,7,5)
),
"")</f>
        <v>CH CORBIE ALBERT</v>
      </c>
      <c r="AN77" t="str" cm="1">
        <f t="array" ref="AN77">IFERROR(
INDEX($A$3:$G$220,
SMALL(
IF($G$3:$G$220="Sportif",ROW($A$3:$A$220)-ROW($A$3)+1),
ROW(D75)
),
CHOOSE(COLUMN(D75),1,2,3,7,5)
),
"")</f>
        <v>Sportif</v>
      </c>
      <c r="AO77" cm="1">
        <f t="array" ref="AO77">IFERROR(
INDEX($A$3:$G$220,
SMALL(
IF($G$3:$G$220="Sportif",ROW($A$3:$A$220)-ROW($A$3)+1),
ROW(E75)
),
CHOOSE(COLUMN(E75),1,2,3,7,5)
),
"")</f>
        <v>265</v>
      </c>
      <c r="AP77" s="2">
        <f>IF(AO77="", "", 1 + COUNTIF($AO$3:$AO$287,"&gt;"&amp;AO77))</f>
        <v>74</v>
      </c>
    </row>
    <row r="78" spans="1:42" x14ac:dyDescent="0.3">
      <c r="A78" t="s">
        <v>54</v>
      </c>
      <c r="B78" t="s">
        <v>55</v>
      </c>
      <c r="C78" t="s">
        <v>36</v>
      </c>
      <c r="D78" t="s">
        <v>37</v>
      </c>
      <c r="E78">
        <v>342</v>
      </c>
      <c r="F78">
        <f t="shared" si="20"/>
        <v>76</v>
      </c>
      <c r="G78" t="s">
        <v>23</v>
      </c>
      <c r="I78" s="2">
        <f t="shared" ref="I78:I91" si="27">I77+1</f>
        <v>76</v>
      </c>
      <c r="J78" s="2" t="str">
        <f t="shared" ref="J78:J91" si="28">IFERROR(A78, "")</f>
        <v>JOACHIM</v>
      </c>
      <c r="K78" s="2" t="str">
        <f t="shared" ref="K78:K91" si="29">IFERROR(B78, "")</f>
        <v>Jacqueline</v>
      </c>
      <c r="L78" s="2" t="str">
        <f t="shared" ref="L78:L91" si="30">IFERROR(C78, "")</f>
        <v>EHPAD Fouilloy</v>
      </c>
      <c r="M78" s="2">
        <f t="shared" si="26"/>
        <v>342</v>
      </c>
      <c r="W78" t="str" cm="1">
        <f t="array" ref="W78">IFERROR(
INDEX($A$3:$G$220,
SMALL(
IF($D$3:$D$220="Sans Potence",ROW($A$3:$A$220)-ROW($A$3)+1),
ROW(A76)
),
CHOOSE(COLUMN(A76),1,2,3,4,5)
),
"")</f>
        <v>CARDON</v>
      </c>
      <c r="X78" t="str" cm="1">
        <f t="array" ref="X78">IFERROR(
INDEX($A$3:$G$220,
SMALL(
IF($D$3:$D$220="Sans Potence",ROW($A$3:$A$220)-ROW($A$3)+1),
ROW(B76)
),
CHOOSE(COLUMN(B76),1,2,3,4,5)
),
"")</f>
        <v>Roger</v>
      </c>
      <c r="Y78" t="str" cm="1">
        <f t="array" ref="Y78">IFERROR(
INDEX($A$3:$G$220,
SMALL(
IF($D$3:$D$220="Sans Potence",ROW($A$3:$A$220)-ROW($A$3)+1),
ROW(C76)
),
CHOOSE(COLUMN(C76),1,2,3,4,5)
),
"")</f>
        <v>CH CORBIE ALBERT</v>
      </c>
      <c r="Z78" t="str" cm="1">
        <f t="array" ref="Z78">IFERROR(
INDEX($A$3:$G$220,
SMALL(
IF($D$3:$D$220="Sans Potence",ROW($A$3:$A$220)-ROW($A$3)+1),
ROW(D76)
),
CHOOSE(COLUMN(D76),1,2,3,4,5)
),
"")</f>
        <v>Sans Potence</v>
      </c>
      <c r="AA78" cm="1">
        <f t="array" ref="AA78">IFERROR(
INDEX($A$3:$G$220,
SMALL(
IF($D$3:$D$220="Sans Potence",ROW($A$3:$A$220)-ROW($A$3)+1),
ROW(E76)
),
CHOOSE(COLUMN(E76),1,2,3,4,5)
),
"")</f>
        <v>329</v>
      </c>
      <c r="AB78" s="2">
        <v>76</v>
      </c>
      <c r="AC78" s="2"/>
      <c r="AD78" t="str" cm="1">
        <f t="array" ref="AD78">IFERROR(
INDEX($A$3:$G$220,
SMALL(
IF($G$3:$G$220="Pro",ROW($A$3:$A$220)-ROW($A$3)+1),
ROW(A76)
),
CHOOSE(COLUMN(A76),1,2,3,7,5)
),
"")</f>
        <v/>
      </c>
      <c r="AE78" t="str" cm="1">
        <f t="array" ref="AE78">IFERROR(
INDEX($A$3:$G$220,
SMALL(
IF($G$3:$G$220="Pro",ROW($A$3:$A$220)-ROW($A$3)+1),
ROW(B76)
),
CHOOSE(COLUMN(B76),1,2,3,7,5)
),
"")</f>
        <v/>
      </c>
      <c r="AF78" t="str" cm="1">
        <f t="array" ref="AF78">IFERROR(
INDEX($A$3:$G$220,
SMALL(
IF($G$3:$G$220="Pro",ROW($A$3:$A$220)-ROW($A$3)+1),
ROW(C76)
),
CHOOSE(COLUMN(C76),1,2,3,7,5)
),
"")</f>
        <v/>
      </c>
      <c r="AG78" t="str" cm="1">
        <f t="array" ref="AG78">IFERROR(
INDEX($A$3:$G$220,
SMALL(
IF($G$3:$G$220="Pro",ROW($A$3:$A$220)-ROW($A$3)+1),
ROW(D76)
),
CHOOSE(COLUMN(D76),1,2,3,7,5)
),
"")</f>
        <v/>
      </c>
      <c r="AH78" t="str" cm="1">
        <f t="array" ref="AH78">IFERROR(
INDEX($A$3:$G$220,
SMALL(
IF($G$3:$G$220="Pro",ROW($A$3:$A$220)-ROW($A$3)+1),
ROW(E76)
),
CHOOSE(COLUMN(E76),1,2,3,7,5)
),
"")</f>
        <v/>
      </c>
      <c r="AI78" s="2" t="str">
        <f>IF(AH78="", "", 1 + COUNTIF($AH$3:$AH$112,"&gt;"&amp;AH78))</f>
        <v/>
      </c>
      <c r="AK78" t="str" cm="1">
        <f t="array" ref="AK78">IFERROR(
INDEX($A$3:$G$220,
SMALL(
IF($G$3:$G$220="Sportif",ROW($A$3:$A$220)-ROW($A$3)+1),
ROW(A76)
),
CHOOSE(COLUMN(A76),1,2,3,7,5)
),
"")</f>
        <v>BOUCHEZ</v>
      </c>
      <c r="AL78" t="str" cm="1">
        <f t="array" ref="AL78">IFERROR(
INDEX($A$3:$G$220,
SMALL(
IF($G$3:$G$220="Sportif",ROW($A$3:$A$220)-ROW($A$3)+1),
ROW(B76)
),
CHOOSE(COLUMN(B76),1,2,3,7,5)
),
"")</f>
        <v>Françoise</v>
      </c>
      <c r="AM78" t="str" cm="1">
        <f t="array" ref="AM78">IFERROR(
INDEX($A$3:$G$220,
SMALL(
IF($G$3:$G$220="Sportif",ROW($A$3:$A$220)-ROW($A$3)+1),
ROW(C76)
),
CHOOSE(COLUMN(C76),1,2,3,7,5)
),
"")</f>
        <v>CH CORBIE ALBERT</v>
      </c>
      <c r="AN78" t="str" cm="1">
        <f t="array" ref="AN78">IFERROR(
INDEX($A$3:$G$220,
SMALL(
IF($G$3:$G$220="Sportif",ROW($A$3:$A$220)-ROW($A$3)+1),
ROW(D76)
),
CHOOSE(COLUMN(D76),1,2,3,7,5)
),
"")</f>
        <v>Sportif</v>
      </c>
      <c r="AO78" cm="1">
        <f t="array" ref="AO78">IFERROR(
INDEX($A$3:$G$220,
SMALL(
IF($G$3:$G$220="Sportif",ROW($A$3:$A$220)-ROW($A$3)+1),
ROW(E76)
),
CHOOSE(COLUMN(E76),1,2,3,7,5)
),
"")</f>
        <v>260</v>
      </c>
      <c r="AP78" s="2">
        <f>IF(AO78="", "", 1 + COUNTIF($AO$3:$AO$287,"&gt;"&amp;AO78))</f>
        <v>76</v>
      </c>
    </row>
    <row r="79" spans="1:42" x14ac:dyDescent="0.3">
      <c r="A79" t="s">
        <v>546</v>
      </c>
      <c r="B79" t="s">
        <v>387</v>
      </c>
      <c r="C79" s="2" t="s">
        <v>514</v>
      </c>
      <c r="D79" t="s">
        <v>37</v>
      </c>
      <c r="E79">
        <v>342</v>
      </c>
      <c r="F79" s="2">
        <f t="shared" si="20"/>
        <v>76</v>
      </c>
      <c r="G79" t="s">
        <v>16</v>
      </c>
      <c r="I79" s="2">
        <f t="shared" si="27"/>
        <v>77</v>
      </c>
      <c r="J79" s="2" t="str">
        <f t="shared" si="28"/>
        <v>WINCKLES</v>
      </c>
      <c r="K79" s="2" t="str">
        <f t="shared" si="29"/>
        <v>Sophie</v>
      </c>
      <c r="L79" s="2" t="str">
        <f t="shared" si="30"/>
        <v>CH CORBIE ALBERT</v>
      </c>
      <c r="M79" s="2">
        <f t="shared" si="26"/>
        <v>342</v>
      </c>
      <c r="W79" t="str" cm="1">
        <f t="array" ref="W79">IFERROR(
INDEX($A$3:$G$220,
SMALL(
IF($D$3:$D$220="Sans Potence",ROW($A$3:$A$220)-ROW($A$3)+1),
ROW(A77)
),
CHOOSE(COLUMN(A77),1,2,3,4,5)
),
"")</f>
        <v>DIEU</v>
      </c>
      <c r="X79" t="str" cm="1">
        <f t="array" ref="X79">IFERROR(
INDEX($A$3:$G$220,
SMALL(
IF($D$3:$D$220="Sans Potence",ROW($A$3:$A$220)-ROW($A$3)+1),
ROW(B77)
),
CHOOSE(COLUMN(B77),1,2,3,4,5)
),
"")</f>
        <v>Mathys</v>
      </c>
      <c r="Y79" t="str" cm="1">
        <f t="array" ref="Y79">IFERROR(
INDEX($A$3:$G$220,
SMALL(
IF($D$3:$D$220="Sans Potence",ROW($A$3:$A$220)-ROW($A$3)+1),
ROW(C77)
),
CHOOSE(COLUMN(C77),1,2,3,4,5)
),
"")</f>
        <v>EHPAD Fouilloy</v>
      </c>
      <c r="Z79" t="str" cm="1">
        <f t="array" ref="Z79">IFERROR(
INDEX($A$3:$G$220,
SMALL(
IF($D$3:$D$220="Sans Potence",ROW($A$3:$A$220)-ROW($A$3)+1),
ROW(D77)
),
CHOOSE(COLUMN(D77),1,2,3,4,5)
),
"")</f>
        <v>Sans Potence</v>
      </c>
      <c r="AA79" cm="1">
        <f t="array" ref="AA79">IFERROR(
INDEX($A$3:$G$220,
SMALL(
IF($D$3:$D$220="Sans Potence",ROW($A$3:$A$220)-ROW($A$3)+1),
ROW(E77)
),
CHOOSE(COLUMN(E77),1,2,3,4,5)
),
"")</f>
        <v>328</v>
      </c>
      <c r="AB79" s="2">
        <v>77</v>
      </c>
      <c r="AC79" s="2"/>
      <c r="AD79" t="str" cm="1">
        <f t="array" ref="AD79">IFERROR(
INDEX($A$3:$G$220,
SMALL(
IF($G$3:$G$220="Pro",ROW($A$3:$A$220)-ROW($A$3)+1),
ROW(A77)
),
CHOOSE(COLUMN(A77),1,2,3,7,5)
),
"")</f>
        <v/>
      </c>
      <c r="AE79" t="str" cm="1">
        <f t="array" ref="AE79">IFERROR(
INDEX($A$3:$G$220,
SMALL(
IF($G$3:$G$220="Pro",ROW($A$3:$A$220)-ROW($A$3)+1),
ROW(B77)
),
CHOOSE(COLUMN(B77),1,2,3,7,5)
),
"")</f>
        <v/>
      </c>
      <c r="AF79" t="str" cm="1">
        <f t="array" ref="AF79">IFERROR(
INDEX($A$3:$G$220,
SMALL(
IF($G$3:$G$220="Pro",ROW($A$3:$A$220)-ROW($A$3)+1),
ROW(C77)
),
CHOOSE(COLUMN(C77),1,2,3,7,5)
),
"")</f>
        <v/>
      </c>
      <c r="AG79" t="str" cm="1">
        <f t="array" ref="AG79">IFERROR(
INDEX($A$3:$G$220,
SMALL(
IF($G$3:$G$220="Pro",ROW($A$3:$A$220)-ROW($A$3)+1),
ROW(D77)
),
CHOOSE(COLUMN(D77),1,2,3,7,5)
),
"")</f>
        <v/>
      </c>
      <c r="AH79" t="str" cm="1">
        <f t="array" ref="AH79">IFERROR(
INDEX($A$3:$G$220,
SMALL(
IF($G$3:$G$220="Pro",ROW($A$3:$A$220)-ROW($A$3)+1),
ROW(E77)
),
CHOOSE(COLUMN(E77),1,2,3,7,5)
),
"")</f>
        <v/>
      </c>
      <c r="AI79" s="2" t="str">
        <f>IF(AH79="", "", 1 + COUNTIF($AH$3:$AH$112,"&gt;"&amp;AH79))</f>
        <v/>
      </c>
      <c r="AK79" t="str" cm="1">
        <f t="array" ref="AK79">IFERROR(
INDEX($A$3:$G$220,
SMALL(
IF($G$3:$G$220="Sportif",ROW($A$3:$A$220)-ROW($A$3)+1),
ROW(A77)
),
CHOOSE(COLUMN(A77),1,2,3,7,5)
),
"")</f>
        <v>SENDRON</v>
      </c>
      <c r="AL79" t="str" cm="1">
        <f t="array" ref="AL79">IFERROR(
INDEX($A$3:$G$220,
SMALL(
IF($G$3:$G$220="Sportif",ROW($A$3:$A$220)-ROW($A$3)+1),
ROW(B77)
),
CHOOSE(COLUMN(B77),1,2,3,7,5)
),
"")</f>
        <v>Marine</v>
      </c>
      <c r="AM79" t="str" cm="1">
        <f t="array" ref="AM79">IFERROR(
INDEX($A$3:$G$220,
SMALL(
IF($G$3:$G$220="Sportif",ROW($A$3:$A$220)-ROW($A$3)+1),
ROW(C77)
),
CHOOSE(COLUMN(C77),1,2,3,7,5)
),
"")</f>
        <v>FAM / FDV HARBONNIERES</v>
      </c>
      <c r="AN79" t="str" cm="1">
        <f t="array" ref="AN79">IFERROR(
INDEX($A$3:$G$220,
SMALL(
IF($G$3:$G$220="Sportif",ROW($A$3:$A$220)-ROW($A$3)+1),
ROW(D77)
),
CHOOSE(COLUMN(D77),1,2,3,7,5)
),
"")</f>
        <v>Sportif</v>
      </c>
      <c r="AO79" cm="1">
        <f t="array" ref="AO79">IFERROR(
INDEX($A$3:$G$220,
SMALL(
IF($G$3:$G$220="Sportif",ROW($A$3:$A$220)-ROW($A$3)+1),
ROW(E77)
),
CHOOSE(COLUMN(E77),1,2,3,7,5)
),
"")</f>
        <v>259</v>
      </c>
      <c r="AP79" s="2">
        <f>IF(AO79="", "", 1 + COUNTIF($AO$3:$AO$287,"&gt;"&amp;AO79))</f>
        <v>77</v>
      </c>
    </row>
    <row r="80" spans="1:42" x14ac:dyDescent="0.3">
      <c r="A80" t="s">
        <v>56</v>
      </c>
      <c r="B80" t="s">
        <v>57</v>
      </c>
      <c r="C80" t="s">
        <v>36</v>
      </c>
      <c r="D80" t="s">
        <v>37</v>
      </c>
      <c r="E80">
        <v>341</v>
      </c>
      <c r="F80">
        <f t="shared" si="20"/>
        <v>78</v>
      </c>
      <c r="G80" t="s">
        <v>23</v>
      </c>
      <c r="I80" s="2">
        <f t="shared" si="27"/>
        <v>78</v>
      </c>
      <c r="J80" s="2" t="str">
        <f t="shared" si="28"/>
        <v>FARCY</v>
      </c>
      <c r="K80" s="2" t="str">
        <f t="shared" si="29"/>
        <v>Léone</v>
      </c>
      <c r="L80" s="2" t="str">
        <f t="shared" si="30"/>
        <v>EHPAD Fouilloy</v>
      </c>
      <c r="M80" s="2">
        <f t="shared" si="26"/>
        <v>341</v>
      </c>
      <c r="W80" t="str" cm="1">
        <f t="array" ref="W80">IFERROR(
INDEX($A$3:$G$220,
SMALL(
IF($D$3:$D$220="Sans Potence",ROW($A$3:$A$220)-ROW($A$3)+1),
ROW(A78)
),
CHOOSE(COLUMN(A78),1,2,3,4,5)
),
"")</f>
        <v>PETIT</v>
      </c>
      <c r="X80" t="str" cm="1">
        <f t="array" ref="X80">IFERROR(
INDEX($A$3:$G$220,
SMALL(
IF($D$3:$D$220="Sans Potence",ROW($A$3:$A$220)-ROW($A$3)+1),
ROW(B78)
),
CHOOSE(COLUMN(B78),1,2,3,4,5)
),
"")</f>
        <v>Aymeric</v>
      </c>
      <c r="Y80" t="str" cm="1">
        <f t="array" ref="Y80">IFERROR(
INDEX($A$3:$G$220,
SMALL(
IF($D$3:$D$220="Sans Potence",ROW($A$3:$A$220)-ROW($A$3)+1),
ROW(C78)
),
CHOOSE(COLUMN(C78),1,2,3,4,5)
),
"")</f>
        <v>CDH80</v>
      </c>
      <c r="Z80" t="str" cm="1">
        <f t="array" ref="Z80">IFERROR(
INDEX($A$3:$G$220,
SMALL(
IF($D$3:$D$220="Sans Potence",ROW($A$3:$A$220)-ROW($A$3)+1),
ROW(D78)
),
CHOOSE(COLUMN(D78),1,2,3,4,5)
),
"")</f>
        <v>Sans Potence</v>
      </c>
      <c r="AA80" cm="1">
        <f t="array" ref="AA80">IFERROR(
INDEX($A$3:$G$220,
SMALL(
IF($D$3:$D$220="Sans Potence",ROW($A$3:$A$220)-ROW($A$3)+1),
ROW(E78)
),
CHOOSE(COLUMN(E78),1,2,3,4,5)
),
"")</f>
        <v>327</v>
      </c>
      <c r="AB80" s="2">
        <v>78</v>
      </c>
      <c r="AC80" s="2"/>
      <c r="AD80" t="str" cm="1">
        <f t="array" ref="AD80">IFERROR(
INDEX($A$3:$G$220,
SMALL(
IF($G$3:$G$220="Pro",ROW($A$3:$A$220)-ROW($A$3)+1),
ROW(A78)
),
CHOOSE(COLUMN(A78),1,2,3,7,5)
),
"")</f>
        <v/>
      </c>
      <c r="AE80" t="str" cm="1">
        <f t="array" ref="AE80">IFERROR(
INDEX($A$3:$G$220,
SMALL(
IF($G$3:$G$220="Pro",ROW($A$3:$A$220)-ROW($A$3)+1),
ROW(B78)
),
CHOOSE(COLUMN(B78),1,2,3,7,5)
),
"")</f>
        <v/>
      </c>
      <c r="AF80" t="str" cm="1">
        <f t="array" ref="AF80">IFERROR(
INDEX($A$3:$G$220,
SMALL(
IF($G$3:$G$220="Pro",ROW($A$3:$A$220)-ROW($A$3)+1),
ROW(C78)
),
CHOOSE(COLUMN(C78),1,2,3,7,5)
),
"")</f>
        <v/>
      </c>
      <c r="AG80" t="str" cm="1">
        <f t="array" ref="AG80">IFERROR(
INDEX($A$3:$G$220,
SMALL(
IF($G$3:$G$220="Pro",ROW($A$3:$A$220)-ROW($A$3)+1),
ROW(D78)
),
CHOOSE(COLUMN(D78),1,2,3,7,5)
),
"")</f>
        <v/>
      </c>
      <c r="AH80" t="str" cm="1">
        <f t="array" ref="AH80">IFERROR(
INDEX($A$3:$G$220,
SMALL(
IF($G$3:$G$220="Pro",ROW($A$3:$A$220)-ROW($A$3)+1),
ROW(E78)
),
CHOOSE(COLUMN(E78),1,2,3,7,5)
),
"")</f>
        <v/>
      </c>
      <c r="AI80" s="2" t="str">
        <f>IF(AH80="", "", 1 + COUNTIF($AH$3:$AH$112,"&gt;"&amp;AH80))</f>
        <v/>
      </c>
      <c r="AK80" t="str" cm="1">
        <f t="array" ref="AK80">IFERROR(
INDEX($A$3:$G$220,
SMALL(
IF($G$3:$G$220="Sportif",ROW($A$3:$A$220)-ROW($A$3)+1),
ROW(A78)
),
CHOOSE(COLUMN(A78),1,2,3,7,5)
),
"")</f>
        <v>DELASSUS</v>
      </c>
      <c r="AL80" t="str" cm="1">
        <f t="array" ref="AL80">IFERROR(
INDEX($A$3:$G$220,
SMALL(
IF($G$3:$G$220="Sportif",ROW($A$3:$A$220)-ROW($A$3)+1),
ROW(B78)
),
CHOOSE(COLUMN(B78),1,2,3,7,5)
),
"")</f>
        <v>Jacques</v>
      </c>
      <c r="AM80" t="str" cm="1">
        <f t="array" ref="AM80">IFERROR(
INDEX($A$3:$G$220,
SMALL(
IF($G$3:$G$220="Sportif",ROW($A$3:$A$220)-ROW($A$3)+1),
ROW(C78)
),
CHOOSE(COLUMN(C78),1,2,3,7,5)
),
"")</f>
        <v>CH CORBIE ALBERT</v>
      </c>
      <c r="AN80" t="str" cm="1">
        <f t="array" ref="AN80">IFERROR(
INDEX($A$3:$G$220,
SMALL(
IF($G$3:$G$220="Sportif",ROW($A$3:$A$220)-ROW($A$3)+1),
ROW(D78)
),
CHOOSE(COLUMN(D78),1,2,3,7,5)
),
"")</f>
        <v>Sportif</v>
      </c>
      <c r="AO80" cm="1">
        <f t="array" ref="AO80">IFERROR(
INDEX($A$3:$G$220,
SMALL(
IF($G$3:$G$220="Sportif",ROW($A$3:$A$220)-ROW($A$3)+1),
ROW(E78)
),
CHOOSE(COLUMN(E78),1,2,3,7,5)
),
"")</f>
        <v>259</v>
      </c>
      <c r="AP80" s="2">
        <f>IF(AO80="", "", 1 + COUNTIF($AO$3:$AO$287,"&gt;"&amp;AO80))</f>
        <v>77</v>
      </c>
    </row>
    <row r="81" spans="1:42" x14ac:dyDescent="0.3">
      <c r="A81" t="s">
        <v>547</v>
      </c>
      <c r="B81" t="s">
        <v>548</v>
      </c>
      <c r="C81" s="2" t="s">
        <v>514</v>
      </c>
      <c r="D81" t="s">
        <v>37</v>
      </c>
      <c r="E81">
        <v>341</v>
      </c>
      <c r="F81" s="2">
        <f t="shared" si="20"/>
        <v>78</v>
      </c>
      <c r="G81" t="s">
        <v>16</v>
      </c>
      <c r="I81" s="2">
        <f t="shared" si="27"/>
        <v>79</v>
      </c>
      <c r="J81" s="2" t="str">
        <f t="shared" si="28"/>
        <v>DUPRIELLE</v>
      </c>
      <c r="K81" s="2" t="str">
        <f t="shared" si="29"/>
        <v>Julie</v>
      </c>
      <c r="L81" s="2" t="str">
        <f t="shared" si="30"/>
        <v>CH CORBIE ALBERT</v>
      </c>
      <c r="M81" s="2">
        <f t="shared" si="26"/>
        <v>341</v>
      </c>
      <c r="W81" t="str" cm="1">
        <f t="array" ref="W81">IFERROR(
INDEX($A$3:$G$220,
SMALL(
IF($D$3:$D$220="Sans Potence",ROW($A$3:$A$220)-ROW($A$3)+1),
ROW(A79)
),
CHOOSE(COLUMN(A79),1,2,3,4,5)
),
"")</f>
        <v>BAZIER</v>
      </c>
      <c r="X81" t="str" cm="1">
        <f t="array" ref="X81">IFERROR(
INDEX($A$3:$G$220,
SMALL(
IF($D$3:$D$220="Sans Potence",ROW($A$3:$A$220)-ROW($A$3)+1),
ROW(B79)
),
CHOOSE(COLUMN(B79),1,2,3,4,5)
),
"")</f>
        <v>Adéle</v>
      </c>
      <c r="Y81" t="str" cm="1">
        <f t="array" ref="Y81">IFERROR(
INDEX($A$3:$G$220,
SMALL(
IF($D$3:$D$220="Sans Potence",ROW($A$3:$A$220)-ROW($A$3)+1),
ROW(C79)
),
CHOOSE(COLUMN(C79),1,2,3,4,5)
),
"")</f>
        <v>EHPAD Fouilloy</v>
      </c>
      <c r="Z81" t="str" cm="1">
        <f t="array" ref="Z81">IFERROR(
INDEX($A$3:$G$220,
SMALL(
IF($D$3:$D$220="Sans Potence",ROW($A$3:$A$220)-ROW($A$3)+1),
ROW(D79)
),
CHOOSE(COLUMN(D79),1,2,3,4,5)
),
"")</f>
        <v>Sans Potence</v>
      </c>
      <c r="AA81" cm="1">
        <f t="array" ref="AA81">IFERROR(
INDEX($A$3:$G$220,
SMALL(
IF($D$3:$D$220="Sans Potence",ROW($A$3:$A$220)-ROW($A$3)+1),
ROW(E79)
),
CHOOSE(COLUMN(E79),1,2,3,4,5)
),
"")</f>
        <v>325</v>
      </c>
      <c r="AB81" s="2">
        <v>79</v>
      </c>
      <c r="AC81" s="2"/>
      <c r="AD81" t="str" cm="1">
        <f t="array" ref="AD81">IFERROR(
INDEX($A$3:$G$220,
SMALL(
IF($G$3:$G$220="Pro",ROW($A$3:$A$220)-ROW($A$3)+1),
ROW(A79)
),
CHOOSE(COLUMN(A79),1,2,3,7,5)
),
"")</f>
        <v/>
      </c>
      <c r="AE81" t="str" cm="1">
        <f t="array" ref="AE81">IFERROR(
INDEX($A$3:$G$220,
SMALL(
IF($G$3:$G$220="Pro",ROW($A$3:$A$220)-ROW($A$3)+1),
ROW(B79)
),
CHOOSE(COLUMN(B79),1,2,3,7,5)
),
"")</f>
        <v/>
      </c>
      <c r="AF81" t="str" cm="1">
        <f t="array" ref="AF81">IFERROR(
INDEX($A$3:$G$220,
SMALL(
IF($G$3:$G$220="Pro",ROW($A$3:$A$220)-ROW($A$3)+1),
ROW(C79)
),
CHOOSE(COLUMN(C79),1,2,3,7,5)
),
"")</f>
        <v/>
      </c>
      <c r="AG81" t="str" cm="1">
        <f t="array" ref="AG81">IFERROR(
INDEX($A$3:$G$220,
SMALL(
IF($G$3:$G$220="Pro",ROW($A$3:$A$220)-ROW($A$3)+1),
ROW(D79)
),
CHOOSE(COLUMN(D79),1,2,3,7,5)
),
"")</f>
        <v/>
      </c>
      <c r="AH81" t="str" cm="1">
        <f t="array" ref="AH81">IFERROR(
INDEX($A$3:$G$220,
SMALL(
IF($G$3:$G$220="Pro",ROW($A$3:$A$220)-ROW($A$3)+1),
ROW(E79)
),
CHOOSE(COLUMN(E79),1,2,3,7,5)
),
"")</f>
        <v/>
      </c>
      <c r="AI81" s="2" t="str">
        <f>IF(AH81="", "", 1 + COUNTIF($AH$3:$AH$112,"&gt;"&amp;AH81))</f>
        <v/>
      </c>
      <c r="AK81" t="str" cm="1">
        <f t="array" ref="AK81">IFERROR(
INDEX($A$3:$G$220,
SMALL(
IF($G$3:$G$220="Sportif",ROW($A$3:$A$220)-ROW($A$3)+1),
ROW(A79)
),
CHOOSE(COLUMN(A79),1,2,3,7,5)
),
"")</f>
        <v>DANIEL</v>
      </c>
      <c r="AL81" t="str" cm="1">
        <f t="array" ref="AL81">IFERROR(
INDEX($A$3:$G$220,
SMALL(
IF($G$3:$G$220="Sportif",ROW($A$3:$A$220)-ROW($A$3)+1),
ROW(B79)
),
CHOOSE(COLUMN(B79),1,2,3,7,5)
),
"")</f>
        <v>Daniel</v>
      </c>
      <c r="AM81" t="str" cm="1">
        <f t="array" ref="AM81">IFERROR(
INDEX($A$3:$G$220,
SMALL(
IF($G$3:$G$220="Sportif",ROW($A$3:$A$220)-ROW($A$3)+1),
ROW(C79)
),
CHOOSE(COLUMN(C79),1,2,3,7,5)
),
"")</f>
        <v>CH CORBIE ALBERT</v>
      </c>
      <c r="AN81" t="str" cm="1">
        <f t="array" ref="AN81">IFERROR(
INDEX($A$3:$G$220,
SMALL(
IF($G$3:$G$220="Sportif",ROW($A$3:$A$220)-ROW($A$3)+1),
ROW(D79)
),
CHOOSE(COLUMN(D79),1,2,3,7,5)
),
"")</f>
        <v>Sportif</v>
      </c>
      <c r="AO81" cm="1">
        <f t="array" ref="AO81">IFERROR(
INDEX($A$3:$G$220,
SMALL(
IF($G$3:$G$220="Sportif",ROW($A$3:$A$220)-ROW($A$3)+1),
ROW(E79)
),
CHOOSE(COLUMN(E79),1,2,3,7,5)
),
"")</f>
        <v>257</v>
      </c>
      <c r="AP81" s="2">
        <f>IF(AO81="", "", 1 + COUNTIF($AO$3:$AO$287,"&gt;"&amp;AO81))</f>
        <v>79</v>
      </c>
    </row>
    <row r="82" spans="1:42" x14ac:dyDescent="0.3">
      <c r="A82" t="s">
        <v>260</v>
      </c>
      <c r="B82" t="s">
        <v>261</v>
      </c>
      <c r="C82" s="2" t="s">
        <v>238</v>
      </c>
      <c r="D82" t="s">
        <v>222</v>
      </c>
      <c r="E82">
        <v>339</v>
      </c>
      <c r="F82" s="2">
        <f t="shared" si="20"/>
        <v>80</v>
      </c>
      <c r="G82" t="s">
        <v>23</v>
      </c>
      <c r="I82" s="2">
        <f t="shared" si="27"/>
        <v>80</v>
      </c>
      <c r="J82" s="2" t="str">
        <f t="shared" si="28"/>
        <v>HOMERY</v>
      </c>
      <c r="K82" s="2" t="str">
        <f t="shared" si="29"/>
        <v>Gaëlle</v>
      </c>
      <c r="L82" s="2" t="str">
        <f t="shared" si="30"/>
        <v xml:space="preserve">Pôle Autonomie Leopold Bellan </v>
      </c>
      <c r="M82" s="2">
        <f t="shared" si="26"/>
        <v>339</v>
      </c>
      <c r="W82" t="str" cm="1">
        <f t="array" ref="W82">IFERROR(
INDEX($A$3:$G$220,
SMALL(
IF($D$3:$D$220="Sans Potence",ROW($A$3:$A$220)-ROW($A$3)+1),
ROW(A80)
),
CHOOSE(COLUMN(A80),1,2,3,4,5)
),
"")</f>
        <v>VIGNERON</v>
      </c>
      <c r="X82" t="str" cm="1">
        <f t="array" ref="X82">IFERROR(
INDEX($A$3:$G$220,
SMALL(
IF($D$3:$D$220="Sans Potence",ROW($A$3:$A$220)-ROW($A$3)+1),
ROW(B80)
),
CHOOSE(COLUMN(B80),1,2,3,4,5)
),
"")</f>
        <v>Yohann</v>
      </c>
      <c r="Y82" t="str" cm="1">
        <f t="array" ref="Y82">IFERROR(
INDEX($A$3:$G$220,
SMALL(
IF($D$3:$D$220="Sans Potence",ROW($A$3:$A$220)-ROW($A$3)+1),
ROW(C80)
),
CHOOSE(COLUMN(C80),1,2,3,4,5)
),
"")</f>
        <v>FAM / FDV HARBONNIERES</v>
      </c>
      <c r="Z82" t="str" cm="1">
        <f t="array" ref="Z82">IFERROR(
INDEX($A$3:$G$220,
SMALL(
IF($D$3:$D$220="Sans Potence",ROW($A$3:$A$220)-ROW($A$3)+1),
ROW(D80)
),
CHOOSE(COLUMN(D80),1,2,3,4,5)
),
"")</f>
        <v>Sans Potence</v>
      </c>
      <c r="AA82" cm="1">
        <f t="array" ref="AA82">IFERROR(
INDEX($A$3:$G$220,
SMALL(
IF($D$3:$D$220="Sans Potence",ROW($A$3:$A$220)-ROW($A$3)+1),
ROW(E80)
),
CHOOSE(COLUMN(E80),1,2,3,4,5)
),
"")</f>
        <v>325</v>
      </c>
      <c r="AB82" s="2">
        <v>79</v>
      </c>
      <c r="AC82" s="2"/>
      <c r="AD82" t="str" cm="1">
        <f t="array" ref="AD82">IFERROR(
INDEX($A$3:$G$220,
SMALL(
IF($G$3:$G$220="Pro",ROW($A$3:$A$220)-ROW($A$3)+1),
ROW(A80)
),
CHOOSE(COLUMN(A80),1,2,3,7,5)
),
"")</f>
        <v/>
      </c>
      <c r="AE82" t="str" cm="1">
        <f t="array" ref="AE82">IFERROR(
INDEX($A$3:$G$220,
SMALL(
IF($G$3:$G$220="Pro",ROW($A$3:$A$220)-ROW($A$3)+1),
ROW(B80)
),
CHOOSE(COLUMN(B80),1,2,3,7,5)
),
"")</f>
        <v/>
      </c>
      <c r="AF82" t="str" cm="1">
        <f t="array" ref="AF82">IFERROR(
INDEX($A$3:$G$220,
SMALL(
IF($G$3:$G$220="Pro",ROW($A$3:$A$220)-ROW($A$3)+1),
ROW(C80)
),
CHOOSE(COLUMN(C80),1,2,3,7,5)
),
"")</f>
        <v/>
      </c>
      <c r="AG82" t="str" cm="1">
        <f t="array" ref="AG82">IFERROR(
INDEX($A$3:$G$220,
SMALL(
IF($G$3:$G$220="Pro",ROW($A$3:$A$220)-ROW($A$3)+1),
ROW(D80)
),
CHOOSE(COLUMN(D80),1,2,3,7,5)
),
"")</f>
        <v/>
      </c>
      <c r="AH82" t="str" cm="1">
        <f t="array" ref="AH82">IFERROR(
INDEX($A$3:$G$220,
SMALL(
IF($G$3:$G$220="Pro",ROW($A$3:$A$220)-ROW($A$3)+1),
ROW(E80)
),
CHOOSE(COLUMN(E80),1,2,3,7,5)
),
"")</f>
        <v/>
      </c>
      <c r="AI82" s="2" t="str">
        <f>IF(AH82="", "", 1 + COUNTIF($AH$3:$AH$112,"&gt;"&amp;AH82))</f>
        <v/>
      </c>
      <c r="AK82" t="str" cm="1">
        <f t="array" ref="AK82">IFERROR(
INDEX($A$3:$G$220,
SMALL(
IF($G$3:$G$220="Sportif",ROW($A$3:$A$220)-ROW($A$3)+1),
ROW(A80)
),
CHOOSE(COLUMN(A80),1,2,3,7,5)
),
"")</f>
        <v>ROGUET</v>
      </c>
      <c r="AL82" t="str" cm="1">
        <f t="array" ref="AL82">IFERROR(
INDEX($A$3:$G$220,
SMALL(
IF($G$3:$G$220="Sportif",ROW($A$3:$A$220)-ROW($A$3)+1),
ROW(B80)
),
CHOOSE(COLUMN(B80),1,2,3,7,5)
),
"")</f>
        <v>Benjamin</v>
      </c>
      <c r="AM82" t="str" cm="1">
        <f t="array" ref="AM82">IFERROR(
INDEX($A$3:$G$220,
SMALL(
IF($G$3:$G$220="Sportif",ROW($A$3:$A$220)-ROW($A$3)+1),
ROW(C80)
),
CHOOSE(COLUMN(C80),1,2,3,7,5)
),
"")</f>
        <v>FAM / FDV HARBONNIERES</v>
      </c>
      <c r="AN82" t="str" cm="1">
        <f t="array" ref="AN82">IFERROR(
INDEX($A$3:$G$220,
SMALL(
IF($G$3:$G$220="Sportif",ROW($A$3:$A$220)-ROW($A$3)+1),
ROW(D80)
),
CHOOSE(COLUMN(D80),1,2,3,7,5)
),
"")</f>
        <v>Sportif</v>
      </c>
      <c r="AO82" cm="1">
        <f t="array" ref="AO82">IFERROR(
INDEX($A$3:$G$220,
SMALL(
IF($G$3:$G$220="Sportif",ROW($A$3:$A$220)-ROW($A$3)+1),
ROW(E80)
),
CHOOSE(COLUMN(E80),1,2,3,7,5)
),
"")</f>
        <v>255</v>
      </c>
      <c r="AP82" s="2">
        <f>IF(AO82="", "", 1 + COUNTIF($AO$3:$AO$287,"&gt;"&amp;AO82))</f>
        <v>80</v>
      </c>
    </row>
    <row r="83" spans="1:42" x14ac:dyDescent="0.3">
      <c r="A83" t="s">
        <v>549</v>
      </c>
      <c r="B83" t="s">
        <v>550</v>
      </c>
      <c r="C83" s="2" t="s">
        <v>514</v>
      </c>
      <c r="D83" t="s">
        <v>37</v>
      </c>
      <c r="E83">
        <v>336</v>
      </c>
      <c r="F83" s="2">
        <f t="shared" si="20"/>
        <v>81</v>
      </c>
      <c r="G83" t="s">
        <v>23</v>
      </c>
      <c r="I83" s="2">
        <f t="shared" si="27"/>
        <v>81</v>
      </c>
      <c r="J83" s="2" t="str">
        <f t="shared" si="28"/>
        <v>CHICOT</v>
      </c>
      <c r="K83" s="2" t="str">
        <f t="shared" si="29"/>
        <v>Yanis</v>
      </c>
      <c r="L83" s="2" t="str">
        <f t="shared" si="30"/>
        <v>CH CORBIE ALBERT</v>
      </c>
      <c r="M83" s="2">
        <f t="shared" si="26"/>
        <v>336</v>
      </c>
      <c r="W83" t="str" cm="1">
        <f t="array" ref="W83">IFERROR(
INDEX($A$3:$G$220,
SMALL(
IF($D$3:$D$220="Sans Potence",ROW($A$3:$A$220)-ROW($A$3)+1),
ROW(A81)
),
CHOOSE(COLUMN(A81),1,2,3,4,5)
),
"")</f>
        <v>MERLO</v>
      </c>
      <c r="X83" t="str" cm="1">
        <f t="array" ref="X83">IFERROR(
INDEX($A$3:$G$220,
SMALL(
IF($D$3:$D$220="Sans Potence",ROW($A$3:$A$220)-ROW($A$3)+1),
ROW(B81)
),
CHOOSE(COLUMN(B81),1,2,3,4,5)
),
"")</f>
        <v>Didier</v>
      </c>
      <c r="Y83" t="str" cm="1">
        <f t="array" ref="Y83">IFERROR(
INDEX($A$3:$G$220,
SMALL(
IF($D$3:$D$220="Sans Potence",ROW($A$3:$A$220)-ROW($A$3)+1),
ROW(C81)
),
CHOOSE(COLUMN(C81),1,2,3,4,5)
),
"")</f>
        <v>FAM / FDV HARBONNIERES</v>
      </c>
      <c r="Z83" t="str" cm="1">
        <f t="array" ref="Z83">IFERROR(
INDEX($A$3:$G$220,
SMALL(
IF($D$3:$D$220="Sans Potence",ROW($A$3:$A$220)-ROW($A$3)+1),
ROW(D81)
),
CHOOSE(COLUMN(D81),1,2,3,4,5)
),
"")</f>
        <v>Sans Potence</v>
      </c>
      <c r="AA83" cm="1">
        <f t="array" ref="AA83">IFERROR(
INDEX($A$3:$G$220,
SMALL(
IF($D$3:$D$220="Sans Potence",ROW($A$3:$A$220)-ROW($A$3)+1),
ROW(E81)
),
CHOOSE(COLUMN(E81),1,2,3,4,5)
),
"")</f>
        <v>325</v>
      </c>
      <c r="AB83" s="2">
        <v>79</v>
      </c>
      <c r="AC83" s="2"/>
      <c r="AD83" t="str" cm="1">
        <f t="array" ref="AD83">IFERROR(
INDEX($A$3:$G$220,
SMALL(
IF($G$3:$G$220="Pro",ROW($A$3:$A$220)-ROW($A$3)+1),
ROW(A81)
),
CHOOSE(COLUMN(A81),1,2,3,7,5)
),
"")</f>
        <v/>
      </c>
      <c r="AE83" t="str" cm="1">
        <f t="array" ref="AE83">IFERROR(
INDEX($A$3:$G$220,
SMALL(
IF($G$3:$G$220="Pro",ROW($A$3:$A$220)-ROW($A$3)+1),
ROW(B81)
),
CHOOSE(COLUMN(B81),1,2,3,7,5)
),
"")</f>
        <v/>
      </c>
      <c r="AF83" t="str" cm="1">
        <f t="array" ref="AF83">IFERROR(
INDEX($A$3:$G$220,
SMALL(
IF($G$3:$G$220="Pro",ROW($A$3:$A$220)-ROW($A$3)+1),
ROW(C81)
),
CHOOSE(COLUMN(C81),1,2,3,7,5)
),
"")</f>
        <v/>
      </c>
      <c r="AG83" t="str" cm="1">
        <f t="array" ref="AG83">IFERROR(
INDEX($A$3:$G$220,
SMALL(
IF($G$3:$G$220="Pro",ROW($A$3:$A$220)-ROW($A$3)+1),
ROW(D81)
),
CHOOSE(COLUMN(D81),1,2,3,7,5)
),
"")</f>
        <v/>
      </c>
      <c r="AH83" t="str" cm="1">
        <f t="array" ref="AH83">IFERROR(
INDEX($A$3:$G$220,
SMALL(
IF($G$3:$G$220="Pro",ROW($A$3:$A$220)-ROW($A$3)+1),
ROW(E81)
),
CHOOSE(COLUMN(E81),1,2,3,7,5)
),
"")</f>
        <v/>
      </c>
      <c r="AI83" s="2" t="str">
        <f>IF(AH83="", "", 1 + COUNTIF($AH$3:$AH$112,"&gt;"&amp;AH83))</f>
        <v/>
      </c>
      <c r="AK83" t="str" cm="1">
        <f t="array" ref="AK83">IFERROR(
INDEX($A$3:$G$220,
SMALL(
IF($G$3:$G$220="Sportif",ROW($A$3:$A$220)-ROW($A$3)+1),
ROW(A81)
),
CHOOSE(COLUMN(A81),1,2,3,7,5)
),
"")</f>
        <v>GOUDRY</v>
      </c>
      <c r="AL83" t="str" cm="1">
        <f t="array" ref="AL83">IFERROR(
INDEX($A$3:$G$220,
SMALL(
IF($G$3:$G$220="Sportif",ROW($A$3:$A$220)-ROW($A$3)+1),
ROW(B81)
),
CHOOSE(COLUMN(B81),1,2,3,7,5)
),
"")</f>
        <v>Jérôme</v>
      </c>
      <c r="AM83" t="str" cm="1">
        <f t="array" ref="AM83">IFERROR(
INDEX($A$3:$G$220,
SMALL(
IF($G$3:$G$220="Sportif",ROW($A$3:$A$220)-ROW($A$3)+1),
ROW(C81)
),
CHOOSE(COLUMN(C81),1,2,3,7,5)
),
"")</f>
        <v>CH CORBIE ALBERT</v>
      </c>
      <c r="AN83" t="str" cm="1">
        <f t="array" ref="AN83">IFERROR(
INDEX($A$3:$G$220,
SMALL(
IF($G$3:$G$220="Sportif",ROW($A$3:$A$220)-ROW($A$3)+1),
ROW(D81)
),
CHOOSE(COLUMN(D81),1,2,3,7,5)
),
"")</f>
        <v>Sportif</v>
      </c>
      <c r="AO83" cm="1">
        <f t="array" ref="AO83">IFERROR(
INDEX($A$3:$G$220,
SMALL(
IF($G$3:$G$220="Sportif",ROW($A$3:$A$220)-ROW($A$3)+1),
ROW(E81)
),
CHOOSE(COLUMN(E81),1,2,3,7,5)
),
"")</f>
        <v>253</v>
      </c>
      <c r="AP83" s="2">
        <f>IF(AO83="", "", 1 + COUNTIF($AO$3:$AO$287,"&gt;"&amp;AO83))</f>
        <v>81</v>
      </c>
    </row>
    <row r="84" spans="1:42" x14ac:dyDescent="0.3">
      <c r="A84" t="s">
        <v>499</v>
      </c>
      <c r="B84" t="s">
        <v>330</v>
      </c>
      <c r="C84" s="2" t="s">
        <v>363</v>
      </c>
      <c r="D84" t="s">
        <v>37</v>
      </c>
      <c r="E84">
        <v>333</v>
      </c>
      <c r="F84" s="2">
        <f t="shared" si="20"/>
        <v>82</v>
      </c>
      <c r="G84" t="s">
        <v>16</v>
      </c>
      <c r="I84" s="2">
        <f t="shared" si="27"/>
        <v>82</v>
      </c>
      <c r="J84" s="2" t="str">
        <f t="shared" si="28"/>
        <v>DIART</v>
      </c>
      <c r="K84" s="2" t="str">
        <f t="shared" si="29"/>
        <v>Thomas</v>
      </c>
      <c r="L84" s="2" t="str">
        <f t="shared" si="30"/>
        <v>FAM / FDV HARBONNIERES</v>
      </c>
      <c r="M84" s="2">
        <f t="shared" si="26"/>
        <v>333</v>
      </c>
      <c r="W84" t="str" cm="1">
        <f t="array" ref="W84">IFERROR(
INDEX($A$3:$G$220,
SMALL(
IF($D$3:$D$220="Sans Potence",ROW($A$3:$A$220)-ROW($A$3)+1),
ROW(A82)
),
CHOOSE(COLUMN(A82),1,2,3,4,5)
),
"")</f>
        <v xml:space="preserve">ALEXANDRE </v>
      </c>
      <c r="X84" t="str" cm="1">
        <f t="array" ref="X84">IFERROR(
INDEX($A$3:$G$220,
SMALL(
IF($D$3:$D$220="Sans Potence",ROW($A$3:$A$220)-ROW($A$3)+1),
ROW(B82)
),
CHOOSE(COLUMN(B82),1,2,3,4,5)
),
"")</f>
        <v>Bernadette</v>
      </c>
      <c r="Y84" t="str" cm="1">
        <f t="array" ref="Y84">IFERROR(
INDEX($A$3:$G$220,
SMALL(
IF($D$3:$D$220="Sans Potence",ROW($A$3:$A$220)-ROW($A$3)+1),
ROW(C82)
),
CHOOSE(COLUMN(C82),1,2,3,4,5)
),
"")</f>
        <v>Pôle Santé de Breteuil</v>
      </c>
      <c r="Z84" t="str" cm="1">
        <f t="array" ref="Z84">IFERROR(
INDEX($A$3:$G$220,
SMALL(
IF($D$3:$D$220="Sans Potence",ROW($A$3:$A$220)-ROW($A$3)+1),
ROW(D82)
),
CHOOSE(COLUMN(D82),1,2,3,4,5)
),
"")</f>
        <v>Sans Potence</v>
      </c>
      <c r="AA84" cm="1">
        <f t="array" ref="AA84">IFERROR(
INDEX($A$3:$G$220,
SMALL(
IF($D$3:$D$220="Sans Potence",ROW($A$3:$A$220)-ROW($A$3)+1),
ROW(E82)
),
CHOOSE(COLUMN(E82),1,2,3,4,5)
),
"")</f>
        <v>323</v>
      </c>
      <c r="AB84" s="2">
        <v>82</v>
      </c>
      <c r="AC84" s="2"/>
      <c r="AD84" t="str" cm="1">
        <f t="array" ref="AD84">IFERROR(
INDEX($A$3:$G$220,
SMALL(
IF($G$3:$G$220="Pro",ROW($A$3:$A$220)-ROW($A$3)+1),
ROW(A82)
),
CHOOSE(COLUMN(A82),1,2,3,7,5)
),
"")</f>
        <v/>
      </c>
      <c r="AE84" t="str" cm="1">
        <f t="array" ref="AE84">IFERROR(
INDEX($A$3:$G$220,
SMALL(
IF($G$3:$G$220="Pro",ROW($A$3:$A$220)-ROW($A$3)+1),
ROW(B82)
),
CHOOSE(COLUMN(B82),1,2,3,7,5)
),
"")</f>
        <v/>
      </c>
      <c r="AF84" t="str" cm="1">
        <f t="array" ref="AF84">IFERROR(
INDEX($A$3:$G$220,
SMALL(
IF($G$3:$G$220="Pro",ROW($A$3:$A$220)-ROW($A$3)+1),
ROW(C82)
),
CHOOSE(COLUMN(C82),1,2,3,7,5)
),
"")</f>
        <v/>
      </c>
      <c r="AG84" t="str" cm="1">
        <f t="array" ref="AG84">IFERROR(
INDEX($A$3:$G$220,
SMALL(
IF($G$3:$G$220="Pro",ROW($A$3:$A$220)-ROW($A$3)+1),
ROW(D82)
),
CHOOSE(COLUMN(D82),1,2,3,7,5)
),
"")</f>
        <v/>
      </c>
      <c r="AH84" t="str" cm="1">
        <f t="array" ref="AH84">IFERROR(
INDEX($A$3:$G$220,
SMALL(
IF($G$3:$G$220="Pro",ROW($A$3:$A$220)-ROW($A$3)+1),
ROW(E82)
),
CHOOSE(COLUMN(E82),1,2,3,7,5)
),
"")</f>
        <v/>
      </c>
      <c r="AI84" s="2" t="str">
        <f>IF(AH84="", "", 1 + COUNTIF($AH$3:$AH$112,"&gt;"&amp;AH84))</f>
        <v/>
      </c>
      <c r="AK84" t="str" cm="1">
        <f t="array" ref="AK84">IFERROR(
INDEX($A$3:$G$220,
SMALL(
IF($G$3:$G$220="Sportif",ROW($A$3:$A$220)-ROW($A$3)+1),
ROW(A82)
),
CHOOSE(COLUMN(A82),1,2,3,7,5)
),
"")</f>
        <v>AIT ALLAK</v>
      </c>
      <c r="AL84" t="str" cm="1">
        <f t="array" ref="AL84">IFERROR(
INDEX($A$3:$G$220,
SMALL(
IF($G$3:$G$220="Sportif",ROW($A$3:$A$220)-ROW($A$3)+1),
ROW(B82)
),
CHOOSE(COLUMN(B82),1,2,3,7,5)
),
"")</f>
        <v>Josiane</v>
      </c>
      <c r="AM84" t="str" cm="1">
        <f t="array" ref="AM84">IFERROR(
INDEX($A$3:$G$220,
SMALL(
IF($G$3:$G$220="Sportif",ROW($A$3:$A$220)-ROW($A$3)+1),
ROW(C82)
),
CHOOSE(COLUMN(C82),1,2,3,7,5)
),
"")</f>
        <v>EHPAD Warloy-Baillon</v>
      </c>
      <c r="AN84" t="str" cm="1">
        <f t="array" ref="AN84">IFERROR(
INDEX($A$3:$G$220,
SMALL(
IF($G$3:$G$220="Sportif",ROW($A$3:$A$220)-ROW($A$3)+1),
ROW(D82)
),
CHOOSE(COLUMN(D82),1,2,3,7,5)
),
"")</f>
        <v>Sportif</v>
      </c>
      <c r="AO84" cm="1">
        <f t="array" ref="AO84">IFERROR(
INDEX($A$3:$G$220,
SMALL(
IF($G$3:$G$220="Sportif",ROW($A$3:$A$220)-ROW($A$3)+1),
ROW(E82)
),
CHOOSE(COLUMN(E82),1,2,3,7,5)
),
"")</f>
        <v>252</v>
      </c>
      <c r="AP84" s="2">
        <f>IF(AO84="", "", 1 + COUNTIF($AO$3:$AO$287,"&gt;"&amp;AO84))</f>
        <v>82</v>
      </c>
    </row>
    <row r="85" spans="1:42" x14ac:dyDescent="0.3">
      <c r="A85" t="s">
        <v>551</v>
      </c>
      <c r="B85" t="s">
        <v>552</v>
      </c>
      <c r="C85" s="2" t="s">
        <v>514</v>
      </c>
      <c r="D85" t="s">
        <v>37</v>
      </c>
      <c r="E85">
        <v>331</v>
      </c>
      <c r="F85" s="2">
        <f t="shared" si="20"/>
        <v>83</v>
      </c>
      <c r="G85" t="s">
        <v>23</v>
      </c>
      <c r="I85" s="2">
        <f t="shared" si="27"/>
        <v>83</v>
      </c>
      <c r="J85" s="2" t="str">
        <f t="shared" si="28"/>
        <v>COEILLEZ</v>
      </c>
      <c r="K85" s="2" t="str">
        <f t="shared" si="29"/>
        <v>Sofia</v>
      </c>
      <c r="L85" s="2" t="str">
        <f t="shared" si="30"/>
        <v>CH CORBIE ALBERT</v>
      </c>
      <c r="M85" s="2">
        <f t="shared" si="26"/>
        <v>331</v>
      </c>
      <c r="W85" t="str" cm="1">
        <f t="array" ref="W85">IFERROR(
INDEX($A$3:$G$220,
SMALL(
IF($D$3:$D$220="Sans Potence",ROW($A$3:$A$220)-ROW($A$3)+1),
ROW(A83)
),
CHOOSE(COLUMN(A83),1,2,3,4,5)
),
"")</f>
        <v>LAPIERRE</v>
      </c>
      <c r="X85" t="str" cm="1">
        <f t="array" ref="X85">IFERROR(
INDEX($A$3:$G$220,
SMALL(
IF($D$3:$D$220="Sans Potence",ROW($A$3:$A$220)-ROW($A$3)+1),
ROW(B83)
),
CHOOSE(COLUMN(B83),1,2,3,4,5)
),
"")</f>
        <v>René</v>
      </c>
      <c r="Y85" t="str" cm="1">
        <f t="array" ref="Y85">IFERROR(
INDEX($A$3:$G$220,
SMALL(
IF($D$3:$D$220="Sans Potence",ROW($A$3:$A$220)-ROW($A$3)+1),
ROW(C83)
),
CHOOSE(COLUMN(C83),1,2,3,4,5)
),
"")</f>
        <v>EHPAD Warloy-Baillon</v>
      </c>
      <c r="Z85" t="str" cm="1">
        <f t="array" ref="Z85">IFERROR(
INDEX($A$3:$G$220,
SMALL(
IF($D$3:$D$220="Sans Potence",ROW($A$3:$A$220)-ROW($A$3)+1),
ROW(D83)
),
CHOOSE(COLUMN(D83),1,2,3,4,5)
),
"")</f>
        <v>Sans Potence</v>
      </c>
      <c r="AA85" cm="1">
        <f t="array" ref="AA85">IFERROR(
INDEX($A$3:$G$220,
SMALL(
IF($D$3:$D$220="Sans Potence",ROW($A$3:$A$220)-ROW($A$3)+1),
ROW(E83)
),
CHOOSE(COLUMN(E83),1,2,3,4,5)
),
"")</f>
        <v>320</v>
      </c>
      <c r="AB85" s="2">
        <v>83</v>
      </c>
      <c r="AC85" s="2"/>
      <c r="AD85" t="str" cm="1">
        <f t="array" ref="AD85">IFERROR(
INDEX($A$3:$G$220,
SMALL(
IF($G$3:$G$220="Pro",ROW($A$3:$A$220)-ROW($A$3)+1),
ROW(A83)
),
CHOOSE(COLUMN(A83),1,2,3,7,5)
),
"")</f>
        <v/>
      </c>
      <c r="AE85" t="str" cm="1">
        <f t="array" ref="AE85">IFERROR(
INDEX($A$3:$G$220,
SMALL(
IF($G$3:$G$220="Pro",ROW($A$3:$A$220)-ROW($A$3)+1),
ROW(B83)
),
CHOOSE(COLUMN(B83),1,2,3,7,5)
),
"")</f>
        <v/>
      </c>
      <c r="AF85" t="str" cm="1">
        <f t="array" ref="AF85">IFERROR(
INDEX($A$3:$G$220,
SMALL(
IF($G$3:$G$220="Pro",ROW($A$3:$A$220)-ROW($A$3)+1),
ROW(C83)
),
CHOOSE(COLUMN(C83),1,2,3,7,5)
),
"")</f>
        <v/>
      </c>
      <c r="AG85" t="str" cm="1">
        <f t="array" ref="AG85">IFERROR(
INDEX($A$3:$G$220,
SMALL(
IF($G$3:$G$220="Pro",ROW($A$3:$A$220)-ROW($A$3)+1),
ROW(D83)
),
CHOOSE(COLUMN(D83),1,2,3,7,5)
),
"")</f>
        <v/>
      </c>
      <c r="AH85" t="str" cm="1">
        <f t="array" ref="AH85">IFERROR(
INDEX($A$3:$G$220,
SMALL(
IF($G$3:$G$220="Pro",ROW($A$3:$A$220)-ROW($A$3)+1),
ROW(E83)
),
CHOOSE(COLUMN(E83),1,2,3,7,5)
),
"")</f>
        <v/>
      </c>
      <c r="AI85" s="2" t="str">
        <f>IF(AH85="", "", 1 + COUNTIF($AH$3:$AH$112,"&gt;"&amp;AH85))</f>
        <v/>
      </c>
      <c r="AK85" t="str" cm="1">
        <f t="array" ref="AK85">IFERROR(
INDEX($A$3:$G$220,
SMALL(
IF($G$3:$G$220="Sportif",ROW($A$3:$A$220)-ROW($A$3)+1),
ROW(A83)
),
CHOOSE(COLUMN(A83),1,2,3,7,5)
),
"")</f>
        <v>MARCOTTE</v>
      </c>
      <c r="AL85" t="str" cm="1">
        <f t="array" ref="AL85">IFERROR(
INDEX($A$3:$G$220,
SMALL(
IF($G$3:$G$220="Sportif",ROW($A$3:$A$220)-ROW($A$3)+1),
ROW(B83)
),
CHOOSE(COLUMN(B83),1,2,3,7,5)
),
"")</f>
        <v>Roger</v>
      </c>
      <c r="AM85" t="str" cm="1">
        <f t="array" ref="AM85">IFERROR(
INDEX($A$3:$G$220,
SMALL(
IF($G$3:$G$220="Sportif",ROW($A$3:$A$220)-ROW($A$3)+1),
ROW(C83)
),
CHOOSE(COLUMN(C83),1,2,3,7,5)
),
"")</f>
        <v>EHPAD Fouilloy</v>
      </c>
      <c r="AN85" t="str" cm="1">
        <f t="array" ref="AN85">IFERROR(
INDEX($A$3:$G$220,
SMALL(
IF($G$3:$G$220="Sportif",ROW($A$3:$A$220)-ROW($A$3)+1),
ROW(D83)
),
CHOOSE(COLUMN(D83),1,2,3,7,5)
),
"")</f>
        <v>Sportif</v>
      </c>
      <c r="AO85" cm="1">
        <f t="array" ref="AO85">IFERROR(
INDEX($A$3:$G$220,
SMALL(
IF($G$3:$G$220="Sportif",ROW($A$3:$A$220)-ROW($A$3)+1),
ROW(E83)
),
CHOOSE(COLUMN(E83),1,2,3,7,5)
),
"")</f>
        <v>251</v>
      </c>
      <c r="AP85" s="2">
        <f>IF(AO85="", "", 1 + COUNTIF($AO$3:$AO$287,"&gt;"&amp;AO85))</f>
        <v>83</v>
      </c>
    </row>
    <row r="86" spans="1:42" x14ac:dyDescent="0.3">
      <c r="A86" t="s">
        <v>553</v>
      </c>
      <c r="B86" t="s">
        <v>554</v>
      </c>
      <c r="C86" s="2" t="s">
        <v>514</v>
      </c>
      <c r="D86" t="s">
        <v>37</v>
      </c>
      <c r="E86">
        <v>331</v>
      </c>
      <c r="F86" s="2">
        <f t="shared" si="20"/>
        <v>83</v>
      </c>
      <c r="G86" t="s">
        <v>23</v>
      </c>
      <c r="I86" s="2">
        <f t="shared" si="27"/>
        <v>84</v>
      </c>
      <c r="J86" s="2" t="str">
        <f t="shared" si="28"/>
        <v>GUILLEMONT</v>
      </c>
      <c r="K86" s="2" t="str">
        <f t="shared" si="29"/>
        <v>Wendy</v>
      </c>
      <c r="L86" s="2" t="str">
        <f t="shared" si="30"/>
        <v>CH CORBIE ALBERT</v>
      </c>
      <c r="M86" s="2">
        <f t="shared" si="26"/>
        <v>331</v>
      </c>
      <c r="W86" t="str" cm="1">
        <f t="array" ref="W86">IFERROR(
INDEX($A$3:$G$220,
SMALL(
IF($D$3:$D$220="Sans Potence",ROW($A$3:$A$220)-ROW($A$3)+1),
ROW(A84)
),
CHOOSE(COLUMN(A84),1,2,3,4,5)
),
"")</f>
        <v>ADAM</v>
      </c>
      <c r="X86" t="str" cm="1">
        <f t="array" ref="X86">IFERROR(
INDEX($A$3:$G$220,
SMALL(
IF($D$3:$D$220="Sans Potence",ROW($A$3:$A$220)-ROW($A$3)+1),
ROW(B84)
),
CHOOSE(COLUMN(B84),1,2,3,4,5)
),
"")</f>
        <v>Jean Michel</v>
      </c>
      <c r="Y86" t="str" cm="1">
        <f t="array" ref="Y86">IFERROR(
INDEX($A$3:$G$220,
SMALL(
IF($D$3:$D$220="Sans Potence",ROW($A$3:$A$220)-ROW($A$3)+1),
ROW(C84)
),
CHOOSE(COLUMN(C84),1,2,3,4,5)
),
"")</f>
        <v>FAM / FDV HARBONNIERES</v>
      </c>
      <c r="Z86" t="str" cm="1">
        <f t="array" ref="Z86">IFERROR(
INDEX($A$3:$G$220,
SMALL(
IF($D$3:$D$220="Sans Potence",ROW($A$3:$A$220)-ROW($A$3)+1),
ROW(D84)
),
CHOOSE(COLUMN(D84),1,2,3,4,5)
),
"")</f>
        <v>Sans Potence</v>
      </c>
      <c r="AA86" cm="1">
        <f t="array" ref="AA86">IFERROR(
INDEX($A$3:$G$220,
SMALL(
IF($D$3:$D$220="Sans Potence",ROW($A$3:$A$220)-ROW($A$3)+1),
ROW(E84)
),
CHOOSE(COLUMN(E84),1,2,3,4,5)
),
"")</f>
        <v>319</v>
      </c>
      <c r="AB86" s="2">
        <v>84</v>
      </c>
      <c r="AC86" s="2"/>
      <c r="AD86" t="str" cm="1">
        <f t="array" ref="AD86">IFERROR(
INDEX($A$3:$G$220,
SMALL(
IF($G$3:$G$220="Pro",ROW($A$3:$A$220)-ROW($A$3)+1),
ROW(A84)
),
CHOOSE(COLUMN(A84),1,2,3,7,5)
),
"")</f>
        <v/>
      </c>
      <c r="AE86" t="str" cm="1">
        <f t="array" ref="AE86">IFERROR(
INDEX($A$3:$G$220,
SMALL(
IF($G$3:$G$220="Pro",ROW($A$3:$A$220)-ROW($A$3)+1),
ROW(B84)
),
CHOOSE(COLUMN(B84),1,2,3,7,5)
),
"")</f>
        <v/>
      </c>
      <c r="AF86" t="str" cm="1">
        <f t="array" ref="AF86">IFERROR(
INDEX($A$3:$G$220,
SMALL(
IF($G$3:$G$220="Pro",ROW($A$3:$A$220)-ROW($A$3)+1),
ROW(C84)
),
CHOOSE(COLUMN(C84),1,2,3,7,5)
),
"")</f>
        <v/>
      </c>
      <c r="AG86" t="str" cm="1">
        <f t="array" ref="AG86">IFERROR(
INDEX($A$3:$G$220,
SMALL(
IF($G$3:$G$220="Pro",ROW($A$3:$A$220)-ROW($A$3)+1),
ROW(D84)
),
CHOOSE(COLUMN(D84),1,2,3,7,5)
),
"")</f>
        <v/>
      </c>
      <c r="AH86" t="str" cm="1">
        <f t="array" ref="AH86">IFERROR(
INDEX($A$3:$G$220,
SMALL(
IF($G$3:$G$220="Pro",ROW($A$3:$A$220)-ROW($A$3)+1),
ROW(E84)
),
CHOOSE(COLUMN(E84),1,2,3,7,5)
),
"")</f>
        <v/>
      </c>
      <c r="AI86" s="2" t="str">
        <f>IF(AH86="", "", 1 + COUNTIF($AH$3:$AH$112,"&gt;"&amp;AH86))</f>
        <v/>
      </c>
      <c r="AK86" t="str" cm="1">
        <f t="array" ref="AK86">IFERROR(
INDEX($A$3:$G$220,
SMALL(
IF($G$3:$G$220="Sportif",ROW($A$3:$A$220)-ROW($A$3)+1),
ROW(A84)
),
CHOOSE(COLUMN(A84),1,2,3,7,5)
),
"")</f>
        <v>PARSY</v>
      </c>
      <c r="AL86" t="str" cm="1">
        <f t="array" ref="AL86">IFERROR(
INDEX($A$3:$G$220,
SMALL(
IF($G$3:$G$220="Sportif",ROW($A$3:$A$220)-ROW($A$3)+1),
ROW(B84)
),
CHOOSE(COLUMN(B84),1,2,3,7,5)
),
"")</f>
        <v>Stéphanie</v>
      </c>
      <c r="AM86" t="str" cm="1">
        <f t="array" ref="AM86">IFERROR(
INDEX($A$3:$G$220,
SMALL(
IF($G$3:$G$220="Sportif",ROW($A$3:$A$220)-ROW($A$3)+1),
ROW(C84)
),
CHOOSE(COLUMN(C84),1,2,3,7,5)
),
"")</f>
        <v>CH CORBIE ALBERT</v>
      </c>
      <c r="AN86" t="str" cm="1">
        <f t="array" ref="AN86">IFERROR(
INDEX($A$3:$G$220,
SMALL(
IF($G$3:$G$220="Sportif",ROW($A$3:$A$220)-ROW($A$3)+1),
ROW(D84)
),
CHOOSE(COLUMN(D84),1,2,3,7,5)
),
"")</f>
        <v>Sportif</v>
      </c>
      <c r="AO86" cm="1">
        <f t="array" ref="AO86">IFERROR(
INDEX($A$3:$G$220,
SMALL(
IF($G$3:$G$220="Sportif",ROW($A$3:$A$220)-ROW($A$3)+1),
ROW(E84)
),
CHOOSE(COLUMN(E84),1,2,3,7,5)
),
"")</f>
        <v>251</v>
      </c>
      <c r="AP86" s="2">
        <f>IF(AO86="", "", 1 + COUNTIF($AO$3:$AO$287,"&gt;"&amp;AO86))</f>
        <v>83</v>
      </c>
    </row>
    <row r="87" spans="1:42" x14ac:dyDescent="0.3">
      <c r="A87" t="s">
        <v>555</v>
      </c>
      <c r="B87" t="s">
        <v>389</v>
      </c>
      <c r="C87" s="2" t="s">
        <v>514</v>
      </c>
      <c r="D87" t="s">
        <v>37</v>
      </c>
      <c r="E87">
        <v>331</v>
      </c>
      <c r="F87" s="2">
        <f t="shared" si="20"/>
        <v>83</v>
      </c>
      <c r="G87" t="s">
        <v>23</v>
      </c>
      <c r="I87" s="2">
        <f t="shared" si="27"/>
        <v>85</v>
      </c>
      <c r="J87" s="2" t="str">
        <f t="shared" si="28"/>
        <v>GOUZIEN</v>
      </c>
      <c r="K87" s="2" t="str">
        <f t="shared" si="29"/>
        <v>Marc</v>
      </c>
      <c r="L87" s="2" t="str">
        <f t="shared" si="30"/>
        <v>CH CORBIE ALBERT</v>
      </c>
      <c r="M87" s="2">
        <f t="shared" si="26"/>
        <v>331</v>
      </c>
      <c r="W87" t="str" cm="1">
        <f t="array" ref="W87">IFERROR(
INDEX($A$3:$G$220,
SMALL(
IF($D$3:$D$220="Sans Potence",ROW($A$3:$A$220)-ROW($A$3)+1),
ROW(A85)
),
CHOOSE(COLUMN(A85),1,2,3,4,5)
),
"")</f>
        <v>BONNIERE</v>
      </c>
      <c r="X87" t="str" cm="1">
        <f t="array" ref="X87">IFERROR(
INDEX($A$3:$G$220,
SMALL(
IF($D$3:$D$220="Sans Potence",ROW($A$3:$A$220)-ROW($A$3)+1),
ROW(B85)
),
CHOOSE(COLUMN(B85),1,2,3,4,5)
),
"")</f>
        <v>Gérald</v>
      </c>
      <c r="Y87" t="str" cm="1">
        <f t="array" ref="Y87">IFERROR(
INDEX($A$3:$G$220,
SMALL(
IF($D$3:$D$220="Sans Potence",ROW($A$3:$A$220)-ROW($A$3)+1),
ROW(C85)
),
CHOOSE(COLUMN(C85),1,2,3,4,5)
),
"")</f>
        <v>CH CORBIE ALBERT</v>
      </c>
      <c r="Z87" t="str" cm="1">
        <f t="array" ref="Z87">IFERROR(
INDEX($A$3:$G$220,
SMALL(
IF($D$3:$D$220="Sans Potence",ROW($A$3:$A$220)-ROW($A$3)+1),
ROW(D85)
),
CHOOSE(COLUMN(D85),1,2,3,4,5)
),
"")</f>
        <v>Sans Potence</v>
      </c>
      <c r="AA87" cm="1">
        <f t="array" ref="AA87">IFERROR(
INDEX($A$3:$G$220,
SMALL(
IF($D$3:$D$220="Sans Potence",ROW($A$3:$A$220)-ROW($A$3)+1),
ROW(E85)
),
CHOOSE(COLUMN(E85),1,2,3,4,5)
),
"")</f>
        <v>318</v>
      </c>
      <c r="AB87" s="2">
        <v>85</v>
      </c>
      <c r="AC87" s="2"/>
      <c r="AD87" t="str" cm="1">
        <f t="array" ref="AD87">IFERROR(
INDEX($A$3:$G$220,
SMALL(
IF($G$3:$G$220="Pro",ROW($A$3:$A$220)-ROW($A$3)+1),
ROW(A85)
),
CHOOSE(COLUMN(A85),1,2,3,7,5)
),
"")</f>
        <v/>
      </c>
      <c r="AE87" t="str" cm="1">
        <f t="array" ref="AE87">IFERROR(
INDEX($A$3:$G$220,
SMALL(
IF($G$3:$G$220="Pro",ROW($A$3:$A$220)-ROW($A$3)+1),
ROW(B85)
),
CHOOSE(COLUMN(B85),1,2,3,7,5)
),
"")</f>
        <v/>
      </c>
      <c r="AF87" t="str" cm="1">
        <f t="array" ref="AF87">IFERROR(
INDEX($A$3:$G$220,
SMALL(
IF($G$3:$G$220="Pro",ROW($A$3:$A$220)-ROW($A$3)+1),
ROW(C85)
),
CHOOSE(COLUMN(C85),1,2,3,7,5)
),
"")</f>
        <v/>
      </c>
      <c r="AG87" t="str" cm="1">
        <f t="array" ref="AG87">IFERROR(
INDEX($A$3:$G$220,
SMALL(
IF($G$3:$G$220="Pro",ROW($A$3:$A$220)-ROW($A$3)+1),
ROW(D85)
),
CHOOSE(COLUMN(D85),1,2,3,7,5)
),
"")</f>
        <v/>
      </c>
      <c r="AH87" t="str" cm="1">
        <f t="array" ref="AH87">IFERROR(
INDEX($A$3:$G$220,
SMALL(
IF($G$3:$G$220="Pro",ROW($A$3:$A$220)-ROW($A$3)+1),
ROW(E85)
),
CHOOSE(COLUMN(E85),1,2,3,7,5)
),
"")</f>
        <v/>
      </c>
      <c r="AI87" s="2" t="str">
        <f>IF(AH87="", "", 1 + COUNTIF($AH$3:$AH$112,"&gt;"&amp;AH87))</f>
        <v/>
      </c>
      <c r="AK87" t="str" cm="1">
        <f t="array" ref="AK87">IFERROR(
INDEX($A$3:$G$220,
SMALL(
IF($G$3:$G$220="Sportif",ROW($A$3:$A$220)-ROW($A$3)+1),
ROW(A85)
),
CHOOSE(COLUMN(A85),1,2,3,7,5)
),
"")</f>
        <v>TRONQUOY</v>
      </c>
      <c r="AL87" t="str" cm="1">
        <f t="array" ref="AL87">IFERROR(
INDEX($A$3:$G$220,
SMALL(
IF($G$3:$G$220="Sportif",ROW($A$3:$A$220)-ROW($A$3)+1),
ROW(B85)
),
CHOOSE(COLUMN(B85),1,2,3,7,5)
),
"")</f>
        <v>Michèle</v>
      </c>
      <c r="AM87" t="str" cm="1">
        <f t="array" ref="AM87">IFERROR(
INDEX($A$3:$G$220,
SMALL(
IF($G$3:$G$220="Sportif",ROW($A$3:$A$220)-ROW($A$3)+1),
ROW(C85)
),
CHOOSE(COLUMN(C85),1,2,3,7,5)
),
"")</f>
        <v>CH CORBIE ALBERT</v>
      </c>
      <c r="AN87" t="str" cm="1">
        <f t="array" ref="AN87">IFERROR(
INDEX($A$3:$G$220,
SMALL(
IF($G$3:$G$220="Sportif",ROW($A$3:$A$220)-ROW($A$3)+1),
ROW(D85)
),
CHOOSE(COLUMN(D85),1,2,3,7,5)
),
"")</f>
        <v>Sportif</v>
      </c>
      <c r="AO87" cm="1">
        <f t="array" ref="AO87">IFERROR(
INDEX($A$3:$G$220,
SMALL(
IF($G$3:$G$220="Sportif",ROW($A$3:$A$220)-ROW($A$3)+1),
ROW(E85)
),
CHOOSE(COLUMN(E85),1,2,3,7,5)
),
"")</f>
        <v>247</v>
      </c>
      <c r="AP87" s="2">
        <f>IF(AO87="", "", 1 + COUNTIF($AO$3:$AO$287,"&gt;"&amp;AO87))</f>
        <v>85</v>
      </c>
    </row>
    <row r="88" spans="1:42" x14ac:dyDescent="0.3">
      <c r="A88" t="s">
        <v>303</v>
      </c>
      <c r="B88" t="s">
        <v>304</v>
      </c>
      <c r="C88" s="2" t="s">
        <v>286</v>
      </c>
      <c r="D88" t="s">
        <v>222</v>
      </c>
      <c r="E88">
        <v>329</v>
      </c>
      <c r="F88" s="2">
        <f t="shared" si="20"/>
        <v>86</v>
      </c>
      <c r="G88" t="s">
        <v>23</v>
      </c>
      <c r="I88" s="2">
        <f t="shared" si="27"/>
        <v>86</v>
      </c>
      <c r="J88" s="2" t="str">
        <f t="shared" si="28"/>
        <v>PEPIN</v>
      </c>
      <c r="K88" s="2" t="str">
        <f t="shared" si="29"/>
        <v xml:space="preserve">Claude </v>
      </c>
      <c r="L88" s="2" t="str">
        <f t="shared" si="30"/>
        <v>Pôle Santé de Breteuil</v>
      </c>
      <c r="M88" s="2">
        <f t="shared" si="26"/>
        <v>329</v>
      </c>
      <c r="W88" t="str" cm="1">
        <f t="array" ref="W88">IFERROR(
INDEX($A$3:$G$220,
SMALL(
IF($D$3:$D$220="Sans Potence",ROW($A$3:$A$220)-ROW($A$3)+1),
ROW(A86)
),
CHOOSE(COLUMN(A86),1,2,3,4,5)
),
"")</f>
        <v>MASSET</v>
      </c>
      <c r="X88" t="str" cm="1">
        <f t="array" ref="X88">IFERROR(
INDEX($A$3:$G$220,
SMALL(
IF($D$3:$D$220="Sans Potence",ROW($A$3:$A$220)-ROW($A$3)+1),
ROW(B86)
),
CHOOSE(COLUMN(B86),1,2,3,4,5)
),
"")</f>
        <v>Antoine</v>
      </c>
      <c r="Y88" t="str" cm="1">
        <f t="array" ref="Y88">IFERROR(
INDEX($A$3:$G$220,
SMALL(
IF($D$3:$D$220="Sans Potence",ROW($A$3:$A$220)-ROW($A$3)+1),
ROW(C86)
),
CHOOSE(COLUMN(C86),1,2,3,4,5)
),
"")</f>
        <v xml:space="preserve">Pôle Autonomie Leopold Bellan </v>
      </c>
      <c r="Z88" t="str" cm="1">
        <f t="array" ref="Z88">IFERROR(
INDEX($A$3:$G$220,
SMALL(
IF($D$3:$D$220="Sans Potence",ROW($A$3:$A$220)-ROW($A$3)+1),
ROW(D86)
),
CHOOSE(COLUMN(D86),1,2,3,4,5)
),
"")</f>
        <v>Sans Potence</v>
      </c>
      <c r="AA88" cm="1">
        <f t="array" ref="AA88">IFERROR(
INDEX($A$3:$G$220,
SMALL(
IF($D$3:$D$220="Sans Potence",ROW($A$3:$A$220)-ROW($A$3)+1),
ROW(E86)
),
CHOOSE(COLUMN(E86),1,2,3,4,5)
),
"")</f>
        <v>317</v>
      </c>
      <c r="AB88" s="2">
        <v>86</v>
      </c>
      <c r="AC88" s="2"/>
      <c r="AD88" t="str" cm="1">
        <f t="array" ref="AD88">IFERROR(
INDEX($A$3:$G$220,
SMALL(
IF($G$3:$G$220="Pro",ROW($A$3:$A$220)-ROW($A$3)+1),
ROW(A86)
),
CHOOSE(COLUMN(A86),1,2,3,7,5)
),
"")</f>
        <v/>
      </c>
      <c r="AE88" t="str" cm="1">
        <f t="array" ref="AE88">IFERROR(
INDEX($A$3:$G$220,
SMALL(
IF($G$3:$G$220="Pro",ROW($A$3:$A$220)-ROW($A$3)+1),
ROW(B86)
),
CHOOSE(COLUMN(B86),1,2,3,7,5)
),
"")</f>
        <v/>
      </c>
      <c r="AF88" t="str" cm="1">
        <f t="array" ref="AF88">IFERROR(
INDEX($A$3:$G$220,
SMALL(
IF($G$3:$G$220="Pro",ROW($A$3:$A$220)-ROW($A$3)+1),
ROW(C86)
),
CHOOSE(COLUMN(C86),1,2,3,7,5)
),
"")</f>
        <v/>
      </c>
      <c r="AG88" t="str" cm="1">
        <f t="array" ref="AG88">IFERROR(
INDEX($A$3:$G$220,
SMALL(
IF($G$3:$G$220="Pro",ROW($A$3:$A$220)-ROW($A$3)+1),
ROW(D86)
),
CHOOSE(COLUMN(D86),1,2,3,7,5)
),
"")</f>
        <v/>
      </c>
      <c r="AH88" t="str" cm="1">
        <f t="array" ref="AH88">IFERROR(
INDEX($A$3:$G$220,
SMALL(
IF($G$3:$G$220="Pro",ROW($A$3:$A$220)-ROW($A$3)+1),
ROW(E86)
),
CHOOSE(COLUMN(E86),1,2,3,7,5)
),
"")</f>
        <v/>
      </c>
      <c r="AI88" s="2" t="str">
        <f>IF(AH88="", "", 1 + COUNTIF($AH$3:$AH$112,"&gt;"&amp;AH88))</f>
        <v/>
      </c>
      <c r="AK88" t="str" cm="1">
        <f t="array" ref="AK88">IFERROR(
INDEX($A$3:$G$220,
SMALL(
IF($G$3:$G$220="Sportif",ROW($A$3:$A$220)-ROW($A$3)+1),
ROW(A86)
),
CHOOSE(COLUMN(A86),1,2,3,7,5)
),
"")</f>
        <v>SILVESTRE</v>
      </c>
      <c r="AL88" t="str" cm="1">
        <f t="array" ref="AL88">IFERROR(
INDEX($A$3:$G$220,
SMALL(
IF($G$3:$G$220="Sportif",ROW($A$3:$A$220)-ROW($A$3)+1),
ROW(B86)
),
CHOOSE(COLUMN(B86),1,2,3,7,5)
),
"")</f>
        <v>Michèle</v>
      </c>
      <c r="AM88" t="str" cm="1">
        <f t="array" ref="AM88">IFERROR(
INDEX($A$3:$G$220,
SMALL(
IF($G$3:$G$220="Sportif",ROW($A$3:$A$220)-ROW($A$3)+1),
ROW(C86)
),
CHOOSE(COLUMN(C86),1,2,3,7,5)
),
"")</f>
        <v>FAM / FDV HARBONNIERES</v>
      </c>
      <c r="AN88" t="str" cm="1">
        <f t="array" ref="AN88">IFERROR(
INDEX($A$3:$G$220,
SMALL(
IF($G$3:$G$220="Sportif",ROW($A$3:$A$220)-ROW($A$3)+1),
ROW(D86)
),
CHOOSE(COLUMN(D86),1,2,3,7,5)
),
"")</f>
        <v>Sportif</v>
      </c>
      <c r="AO88" cm="1">
        <f t="array" ref="AO88">IFERROR(
INDEX($A$3:$G$220,
SMALL(
IF($G$3:$G$220="Sportif",ROW($A$3:$A$220)-ROW($A$3)+1),
ROW(E86)
),
CHOOSE(COLUMN(E86),1,2,3,7,5)
),
"")</f>
        <v>243</v>
      </c>
      <c r="AP88" s="2">
        <f>IF(AO88="", "", 1 + COUNTIF($AO$3:$AO$287,"&gt;"&amp;AO88))</f>
        <v>86</v>
      </c>
    </row>
    <row r="89" spans="1:42" x14ac:dyDescent="0.3">
      <c r="A89" t="s">
        <v>331</v>
      </c>
      <c r="B89" t="s">
        <v>70</v>
      </c>
      <c r="C89" s="2" t="s">
        <v>514</v>
      </c>
      <c r="D89" t="s">
        <v>37</v>
      </c>
      <c r="E89">
        <v>329</v>
      </c>
      <c r="F89" s="2">
        <f t="shared" si="20"/>
        <v>86</v>
      </c>
      <c r="G89" t="s">
        <v>23</v>
      </c>
      <c r="I89" s="2">
        <f t="shared" si="27"/>
        <v>87</v>
      </c>
      <c r="J89" s="2" t="str">
        <f t="shared" si="28"/>
        <v>CARDON</v>
      </c>
      <c r="K89" s="2" t="str">
        <f t="shared" si="29"/>
        <v>Roger</v>
      </c>
      <c r="L89" s="2" t="str">
        <f t="shared" si="30"/>
        <v>CH CORBIE ALBERT</v>
      </c>
      <c r="M89" s="2">
        <f t="shared" si="26"/>
        <v>329</v>
      </c>
      <c r="W89" t="str" cm="1">
        <f t="array" ref="W89">IFERROR(
INDEX($A$3:$G$220,
SMALL(
IF($D$3:$D$220="Sans Potence",ROW($A$3:$A$220)-ROW($A$3)+1),
ROW(A87)
),
CHOOSE(COLUMN(A87),1,2,3,4,5)
),
"")</f>
        <v>CAILLEAUX</v>
      </c>
      <c r="X89" t="str" cm="1">
        <f t="array" ref="X89">IFERROR(
INDEX($A$3:$G$220,
SMALL(
IF($D$3:$D$220="Sans Potence",ROW($A$3:$A$220)-ROW($A$3)+1),
ROW(B87)
),
CHOOSE(COLUMN(B87),1,2,3,4,5)
),
"")</f>
        <v>Jeanne</v>
      </c>
      <c r="Y89" t="str" cm="1">
        <f t="array" ref="Y89">IFERROR(
INDEX($A$3:$G$220,
SMALL(
IF($D$3:$D$220="Sans Potence",ROW($A$3:$A$220)-ROW($A$3)+1),
ROW(C87)
),
CHOOSE(COLUMN(C87),1,2,3,4,5)
),
"")</f>
        <v>SESSAD CREDA</v>
      </c>
      <c r="Z89" t="str" cm="1">
        <f t="array" ref="Z89">IFERROR(
INDEX($A$3:$G$220,
SMALL(
IF($D$3:$D$220="Sans Potence",ROW($A$3:$A$220)-ROW($A$3)+1),
ROW(D87)
),
CHOOSE(COLUMN(D87),1,2,3,4,5)
),
"")</f>
        <v>Sans Potence</v>
      </c>
      <c r="AA89" cm="1">
        <f t="array" ref="AA89">IFERROR(
INDEX($A$3:$G$220,
SMALL(
IF($D$3:$D$220="Sans Potence",ROW($A$3:$A$220)-ROW($A$3)+1),
ROW(E87)
),
CHOOSE(COLUMN(E87),1,2,3,4,5)
),
"")</f>
        <v>316</v>
      </c>
      <c r="AB89" s="2">
        <v>87</v>
      </c>
      <c r="AC89" s="2"/>
      <c r="AD89" t="str" cm="1">
        <f t="array" ref="AD89">IFERROR(
INDEX($A$3:$G$220,
SMALL(
IF($G$3:$G$220="Pro",ROW($A$3:$A$220)-ROW($A$3)+1),
ROW(A87)
),
CHOOSE(COLUMN(A87),1,2,3,7,5)
),
"")</f>
        <v/>
      </c>
      <c r="AE89" t="str" cm="1">
        <f t="array" ref="AE89">IFERROR(
INDEX($A$3:$G$220,
SMALL(
IF($G$3:$G$220="Pro",ROW($A$3:$A$220)-ROW($A$3)+1),
ROW(B87)
),
CHOOSE(COLUMN(B87),1,2,3,7,5)
),
"")</f>
        <v/>
      </c>
      <c r="AF89" t="str" cm="1">
        <f t="array" ref="AF89">IFERROR(
INDEX($A$3:$G$220,
SMALL(
IF($G$3:$G$220="Pro",ROW($A$3:$A$220)-ROW($A$3)+1),
ROW(C87)
),
CHOOSE(COLUMN(C87),1,2,3,7,5)
),
"")</f>
        <v/>
      </c>
      <c r="AG89" t="str" cm="1">
        <f t="array" ref="AG89">IFERROR(
INDEX($A$3:$G$220,
SMALL(
IF($G$3:$G$220="Pro",ROW($A$3:$A$220)-ROW($A$3)+1),
ROW(D87)
),
CHOOSE(COLUMN(D87),1,2,3,7,5)
),
"")</f>
        <v/>
      </c>
      <c r="AH89" t="str" cm="1">
        <f t="array" ref="AH89">IFERROR(
INDEX($A$3:$G$220,
SMALL(
IF($G$3:$G$220="Pro",ROW($A$3:$A$220)-ROW($A$3)+1),
ROW(E87)
),
CHOOSE(COLUMN(E87),1,2,3,7,5)
),
"")</f>
        <v/>
      </c>
      <c r="AI89" s="2" t="str">
        <f>IF(AH89="", "", 1 + COUNTIF($AH$3:$AH$112,"&gt;"&amp;AH89))</f>
        <v/>
      </c>
      <c r="AK89" t="str" cm="1">
        <f t="array" ref="AK89">IFERROR(
INDEX($A$3:$G$220,
SMALL(
IF($G$3:$G$220="Sportif",ROW($A$3:$A$220)-ROW($A$3)+1),
ROW(A87)
),
CHOOSE(COLUMN(A87),1,2,3,7,5)
),
"")</f>
        <v>MARTIN</v>
      </c>
      <c r="AL89" t="str" cm="1">
        <f t="array" ref="AL89">IFERROR(
INDEX($A$3:$G$220,
SMALL(
IF($G$3:$G$220="Sportif",ROW($A$3:$A$220)-ROW($A$3)+1),
ROW(B87)
),
CHOOSE(COLUMN(B87),1,2,3,7,5)
),
"")</f>
        <v>Gilbert</v>
      </c>
      <c r="AM89" t="str" cm="1">
        <f t="array" ref="AM89">IFERROR(
INDEX($A$3:$G$220,
SMALL(
IF($G$3:$G$220="Sportif",ROW($A$3:$A$220)-ROW($A$3)+1),
ROW(C87)
),
CHOOSE(COLUMN(C87),1,2,3,7,5)
),
"")</f>
        <v>CH CORBIE ALBERT</v>
      </c>
      <c r="AN89" t="str" cm="1">
        <f t="array" ref="AN89">IFERROR(
INDEX($A$3:$G$220,
SMALL(
IF($G$3:$G$220="Sportif",ROW($A$3:$A$220)-ROW($A$3)+1),
ROW(D87)
),
CHOOSE(COLUMN(D87),1,2,3,7,5)
),
"")</f>
        <v>Sportif</v>
      </c>
      <c r="AO89" cm="1">
        <f t="array" ref="AO89">IFERROR(
INDEX($A$3:$G$220,
SMALL(
IF($G$3:$G$220="Sportif",ROW($A$3:$A$220)-ROW($A$3)+1),
ROW(E87)
),
CHOOSE(COLUMN(E87),1,2,3,7,5)
),
"")</f>
        <v>243</v>
      </c>
      <c r="AP89" s="2">
        <f>IF(AO89="", "", 1 + COUNTIF($AO$3:$AO$287,"&gt;"&amp;AO89))</f>
        <v>86</v>
      </c>
    </row>
    <row r="90" spans="1:42" x14ac:dyDescent="0.3">
      <c r="A90" t="s">
        <v>58</v>
      </c>
      <c r="B90" t="s">
        <v>59</v>
      </c>
      <c r="C90" t="s">
        <v>36</v>
      </c>
      <c r="D90" t="s">
        <v>37</v>
      </c>
      <c r="E90">
        <v>328</v>
      </c>
      <c r="F90">
        <f t="shared" si="20"/>
        <v>88</v>
      </c>
      <c r="G90" t="s">
        <v>16</v>
      </c>
      <c r="I90" s="2">
        <f t="shared" si="27"/>
        <v>88</v>
      </c>
      <c r="J90" s="2" t="str">
        <f t="shared" si="28"/>
        <v>DIEU</v>
      </c>
      <c r="K90" s="2" t="str">
        <f t="shared" si="29"/>
        <v>Mathys</v>
      </c>
      <c r="L90" s="2" t="str">
        <f t="shared" si="30"/>
        <v>EHPAD Fouilloy</v>
      </c>
      <c r="M90" s="2">
        <f t="shared" si="26"/>
        <v>328</v>
      </c>
      <c r="W90" t="str" cm="1">
        <f t="array" ref="W90">IFERROR(
INDEX($A$3:$G$220,
SMALL(
IF($D$3:$D$220="Sans Potence",ROW($A$3:$A$220)-ROW($A$3)+1),
ROW(A88)
),
CHOOSE(COLUMN(A88),1,2,3,4,5)
),
"")</f>
        <v>FEKHAR</v>
      </c>
      <c r="X90" t="str" cm="1">
        <f t="array" ref="X90">IFERROR(
INDEX($A$3:$G$220,
SMALL(
IF($D$3:$D$220="Sans Potence",ROW($A$3:$A$220)-ROW($A$3)+1),
ROW(B88)
),
CHOOSE(COLUMN(B88),1,2,3,4,5)
),
"")</f>
        <v>Mohammed</v>
      </c>
      <c r="Y90" t="str" cm="1">
        <f t="array" ref="Y90">IFERROR(
INDEX($A$3:$G$220,
SMALL(
IF($D$3:$D$220="Sans Potence",ROW($A$3:$A$220)-ROW($A$3)+1),
ROW(C88)
),
CHOOSE(COLUMN(C88),1,2,3,4,5)
),
"")</f>
        <v>FAM / FDV HARBONNIERES</v>
      </c>
      <c r="Z90" t="str" cm="1">
        <f t="array" ref="Z90">IFERROR(
INDEX($A$3:$G$220,
SMALL(
IF($D$3:$D$220="Sans Potence",ROW($A$3:$A$220)-ROW($A$3)+1),
ROW(D88)
),
CHOOSE(COLUMN(D88),1,2,3,4,5)
),
"")</f>
        <v>Sans Potence</v>
      </c>
      <c r="AA90" cm="1">
        <f t="array" ref="AA90">IFERROR(
INDEX($A$3:$G$220,
SMALL(
IF($D$3:$D$220="Sans Potence",ROW($A$3:$A$220)-ROW($A$3)+1),
ROW(E88)
),
CHOOSE(COLUMN(E88),1,2,3,4,5)
),
"")</f>
        <v>316</v>
      </c>
      <c r="AB90" s="2">
        <v>87</v>
      </c>
      <c r="AC90" s="2"/>
      <c r="AD90" t="str" cm="1">
        <f t="array" ref="AD90">IFERROR(
INDEX($A$3:$G$220,
SMALL(
IF($G$3:$G$220="Pro",ROW($A$3:$A$220)-ROW($A$3)+1),
ROW(A88)
),
CHOOSE(COLUMN(A88),1,2,3,7,5)
),
"")</f>
        <v/>
      </c>
      <c r="AE90" t="str" cm="1">
        <f t="array" ref="AE90">IFERROR(
INDEX($A$3:$G$220,
SMALL(
IF($G$3:$G$220="Pro",ROW($A$3:$A$220)-ROW($A$3)+1),
ROW(B88)
),
CHOOSE(COLUMN(B88),1,2,3,7,5)
),
"")</f>
        <v/>
      </c>
      <c r="AF90" t="str" cm="1">
        <f t="array" ref="AF90">IFERROR(
INDEX($A$3:$G$220,
SMALL(
IF($G$3:$G$220="Pro",ROW($A$3:$A$220)-ROW($A$3)+1),
ROW(C88)
),
CHOOSE(COLUMN(C88),1,2,3,7,5)
),
"")</f>
        <v/>
      </c>
      <c r="AG90" t="str" cm="1">
        <f t="array" ref="AG90">IFERROR(
INDEX($A$3:$G$220,
SMALL(
IF($G$3:$G$220="Pro",ROW($A$3:$A$220)-ROW($A$3)+1),
ROW(D88)
),
CHOOSE(COLUMN(D88),1,2,3,7,5)
),
"")</f>
        <v/>
      </c>
      <c r="AH90" t="str" cm="1">
        <f t="array" ref="AH90">IFERROR(
INDEX($A$3:$G$220,
SMALL(
IF($G$3:$G$220="Pro",ROW($A$3:$A$220)-ROW($A$3)+1),
ROW(E88)
),
CHOOSE(COLUMN(E88),1,2,3,7,5)
),
"")</f>
        <v/>
      </c>
      <c r="AI90" s="2" t="str">
        <f>IF(AH90="", "", 1 + COUNTIF($AH$3:$AH$112,"&gt;"&amp;AH90))</f>
        <v/>
      </c>
      <c r="AK90" t="str" cm="1">
        <f t="array" ref="AK90">IFERROR(
INDEX($A$3:$G$220,
SMALL(
IF($G$3:$G$220="Sportif",ROW($A$3:$A$220)-ROW($A$3)+1),
ROW(A88)
),
CHOOSE(COLUMN(A88),1,2,3,7,5)
),
"")</f>
        <v>GREMMO</v>
      </c>
      <c r="AL90" t="str" cm="1">
        <f t="array" ref="AL90">IFERROR(
INDEX($A$3:$G$220,
SMALL(
IF($G$3:$G$220="Sportif",ROW($A$3:$A$220)-ROW($A$3)+1),
ROW(B88)
),
CHOOSE(COLUMN(B88),1,2,3,7,5)
),
"")</f>
        <v>Régine</v>
      </c>
      <c r="AM90" t="str" cm="1">
        <f t="array" ref="AM90">IFERROR(
INDEX($A$3:$G$220,
SMALL(
IF($G$3:$G$220="Sportif",ROW($A$3:$A$220)-ROW($A$3)+1),
ROW(C88)
),
CHOOSE(COLUMN(C88),1,2,3,7,5)
),
"")</f>
        <v>EHPAD Fouilloy</v>
      </c>
      <c r="AN90" t="str" cm="1">
        <f t="array" ref="AN90">IFERROR(
INDEX($A$3:$G$220,
SMALL(
IF($G$3:$G$220="Sportif",ROW($A$3:$A$220)-ROW($A$3)+1),
ROW(D88)
),
CHOOSE(COLUMN(D88),1,2,3,7,5)
),
"")</f>
        <v>Sportif</v>
      </c>
      <c r="AO90" cm="1">
        <f t="array" ref="AO90">IFERROR(
INDEX($A$3:$G$220,
SMALL(
IF($G$3:$G$220="Sportif",ROW($A$3:$A$220)-ROW($A$3)+1),
ROW(E88)
),
CHOOSE(COLUMN(E88),1,2,3,7,5)
),
"")</f>
        <v>242</v>
      </c>
      <c r="AP90" s="2">
        <f>IF(AO90="", "", 1 + COUNTIF($AO$3:$AO$287,"&gt;"&amp;AO90))</f>
        <v>88</v>
      </c>
    </row>
    <row r="91" spans="1:42" x14ac:dyDescent="0.3">
      <c r="A91" t="s">
        <v>149</v>
      </c>
      <c r="B91" t="s">
        <v>150</v>
      </c>
      <c r="C91" s="2" t="s">
        <v>148</v>
      </c>
      <c r="D91" t="s">
        <v>37</v>
      </c>
      <c r="E91" s="2">
        <v>327</v>
      </c>
      <c r="F91" s="2">
        <f t="shared" si="20"/>
        <v>89</v>
      </c>
      <c r="G91" t="s">
        <v>132</v>
      </c>
      <c r="I91" s="2">
        <f t="shared" si="27"/>
        <v>89</v>
      </c>
      <c r="J91" s="2" t="str">
        <f t="shared" si="28"/>
        <v>PETIT</v>
      </c>
      <c r="K91" s="2" t="str">
        <f t="shared" si="29"/>
        <v>Aymeric</v>
      </c>
      <c r="L91" s="2" t="str">
        <f t="shared" si="30"/>
        <v>CDH80</v>
      </c>
      <c r="M91" s="2">
        <f t="shared" si="26"/>
        <v>327</v>
      </c>
      <c r="W91" t="str" cm="1">
        <f t="array" ref="W91">IFERROR(
INDEX($A$3:$G$220,
SMALL(
IF($D$3:$D$220="Sans Potence",ROW($A$3:$A$220)-ROW($A$3)+1),
ROW(A89)
),
CHOOSE(COLUMN(A89),1,2,3,4,5)
),
"")</f>
        <v>BAILLY</v>
      </c>
      <c r="X91" t="str" cm="1">
        <f t="array" ref="X91">IFERROR(
INDEX($A$3:$G$220,
SMALL(
IF($D$3:$D$220="Sans Potence",ROW($A$3:$A$220)-ROW($A$3)+1),
ROW(B89)
),
CHOOSE(COLUMN(B89),1,2,3,4,5)
),
"")</f>
        <v>Mickaël</v>
      </c>
      <c r="Y91" t="str" cm="1">
        <f t="array" ref="Y91">IFERROR(
INDEX($A$3:$G$220,
SMALL(
IF($D$3:$D$220="Sans Potence",ROW($A$3:$A$220)-ROW($A$3)+1),
ROW(C89)
),
CHOOSE(COLUMN(C89),1,2,3,4,5)
),
"")</f>
        <v>FAM / FDV HARBONNIERES</v>
      </c>
      <c r="Z91" t="str" cm="1">
        <f t="array" ref="Z91">IFERROR(
INDEX($A$3:$G$220,
SMALL(
IF($D$3:$D$220="Sans Potence",ROW($A$3:$A$220)-ROW($A$3)+1),
ROW(D89)
),
CHOOSE(COLUMN(D89),1,2,3,4,5)
),
"")</f>
        <v>Sans Potence</v>
      </c>
      <c r="AA91" cm="1">
        <f t="array" ref="AA91">IFERROR(
INDEX($A$3:$G$220,
SMALL(
IF($D$3:$D$220="Sans Potence",ROW($A$3:$A$220)-ROW($A$3)+1),
ROW(E89)
),
CHOOSE(COLUMN(E89),1,2,3,4,5)
),
"")</f>
        <v>316</v>
      </c>
      <c r="AB91" s="2">
        <v>87</v>
      </c>
      <c r="AC91" s="2"/>
      <c r="AD91" t="str" cm="1">
        <f t="array" ref="AD91">IFERROR(
INDEX($A$3:$G$220,
SMALL(
IF($G$3:$G$220="Pro",ROW($A$3:$A$220)-ROW($A$3)+1),
ROW(A89)
),
CHOOSE(COLUMN(A89),1,2,3,7,5)
),
"")</f>
        <v/>
      </c>
      <c r="AE91" t="str" cm="1">
        <f t="array" ref="AE91">IFERROR(
INDEX($A$3:$G$220,
SMALL(
IF($G$3:$G$220="Pro",ROW($A$3:$A$220)-ROW($A$3)+1),
ROW(B89)
),
CHOOSE(COLUMN(B89),1,2,3,7,5)
),
"")</f>
        <v/>
      </c>
      <c r="AF91" t="str" cm="1">
        <f t="array" ref="AF91">IFERROR(
INDEX($A$3:$G$220,
SMALL(
IF($G$3:$G$220="Pro",ROW($A$3:$A$220)-ROW($A$3)+1),
ROW(C89)
),
CHOOSE(COLUMN(C89),1,2,3,7,5)
),
"")</f>
        <v/>
      </c>
      <c r="AG91" t="str" cm="1">
        <f t="array" ref="AG91">IFERROR(
INDEX($A$3:$G$220,
SMALL(
IF($G$3:$G$220="Pro",ROW($A$3:$A$220)-ROW($A$3)+1),
ROW(D89)
),
CHOOSE(COLUMN(D89),1,2,3,7,5)
),
"")</f>
        <v/>
      </c>
      <c r="AH91" t="str" cm="1">
        <f t="array" ref="AH91">IFERROR(
INDEX($A$3:$G$220,
SMALL(
IF($G$3:$G$220="Pro",ROW($A$3:$A$220)-ROW($A$3)+1),
ROW(E89)
),
CHOOSE(COLUMN(E89),1,2,3,7,5)
),
"")</f>
        <v/>
      </c>
      <c r="AI91" s="2" t="str">
        <f>IF(AH91="", "", 1 + COUNTIF($AH$3:$AH$112,"&gt;"&amp;AH91))</f>
        <v/>
      </c>
      <c r="AK91" t="str" cm="1">
        <f t="array" ref="AK91">IFERROR(
INDEX($A$3:$G$220,
SMALL(
IF($G$3:$G$220="Sportif",ROW($A$3:$A$220)-ROW($A$3)+1),
ROW(A89)
),
CHOOSE(COLUMN(A89),1,2,3,7,5)
),
"")</f>
        <v>LEFEBVRE</v>
      </c>
      <c r="AL91" t="str" cm="1">
        <f t="array" ref="AL91">IFERROR(
INDEX($A$3:$G$220,
SMALL(
IF($G$3:$G$220="Sportif",ROW($A$3:$A$220)-ROW($A$3)+1),
ROW(B89)
),
CHOOSE(COLUMN(B89),1,2,3,7,5)
),
"")</f>
        <v>Camille</v>
      </c>
      <c r="AM91" t="str" cm="1">
        <f t="array" ref="AM91">IFERROR(
INDEX($A$3:$G$220,
SMALL(
IF($G$3:$G$220="Sportif",ROW($A$3:$A$220)-ROW($A$3)+1),
ROW(C89)
),
CHOOSE(COLUMN(C89),1,2,3,7,5)
),
"")</f>
        <v>FAM / FDV HARBONNIERES</v>
      </c>
      <c r="AN91" t="str" cm="1">
        <f t="array" ref="AN91">IFERROR(
INDEX($A$3:$G$220,
SMALL(
IF($G$3:$G$220="Sportif",ROW($A$3:$A$220)-ROW($A$3)+1),
ROW(D89)
),
CHOOSE(COLUMN(D89),1,2,3,7,5)
),
"")</f>
        <v>Sportif</v>
      </c>
      <c r="AO91" cm="1">
        <f t="array" ref="AO91">IFERROR(
INDEX($A$3:$G$220,
SMALL(
IF($G$3:$G$220="Sportif",ROW($A$3:$A$220)-ROW($A$3)+1),
ROW(E89)
),
CHOOSE(COLUMN(E89),1,2,3,7,5)
),
"")</f>
        <v>239</v>
      </c>
      <c r="AP91" s="2">
        <f>IF(AO91="", "", 1 + COUNTIF($AO$3:$AO$287,"&gt;"&amp;AO91))</f>
        <v>89</v>
      </c>
    </row>
    <row r="92" spans="1:42" x14ac:dyDescent="0.3">
      <c r="A92" t="s">
        <v>60</v>
      </c>
      <c r="B92" t="s">
        <v>61</v>
      </c>
      <c r="C92" t="s">
        <v>36</v>
      </c>
      <c r="D92" t="s">
        <v>37</v>
      </c>
      <c r="E92">
        <v>325</v>
      </c>
      <c r="F92">
        <f t="shared" si="20"/>
        <v>90</v>
      </c>
      <c r="G92" t="s">
        <v>16</v>
      </c>
      <c r="I92" s="2">
        <f t="shared" ref="I92:I98" si="31">I91+1</f>
        <v>90</v>
      </c>
      <c r="J92" s="2" t="str">
        <f t="shared" ref="J92:J98" si="32">IFERROR(A92, "")</f>
        <v>BAZIER</v>
      </c>
      <c r="K92" s="2" t="str">
        <f t="shared" ref="K92:K98" si="33">IFERROR(B92, "")</f>
        <v>Adéle</v>
      </c>
      <c r="L92" s="2" t="str">
        <f t="shared" ref="L92:L98" si="34">IFERROR(C92, "")</f>
        <v>EHPAD Fouilloy</v>
      </c>
      <c r="M92" s="2">
        <f t="shared" si="26"/>
        <v>325</v>
      </c>
      <c r="W92" t="str" cm="1">
        <f t="array" ref="W92">IFERROR(
INDEX($A$3:$G$220,
SMALL(
IF($D$3:$D$220="Sans Potence",ROW($A$3:$A$220)-ROW($A$3)+1),
ROW(A90)
),
CHOOSE(COLUMN(A90),1,2,3,4,5)
),
"")</f>
        <v>LECOT</v>
      </c>
      <c r="X92" t="str" cm="1">
        <f t="array" ref="X92">IFERROR(
INDEX($A$3:$G$220,
SMALL(
IF($D$3:$D$220="Sans Potence",ROW($A$3:$A$220)-ROW($A$3)+1),
ROW(B90)
),
CHOOSE(COLUMN(B90),1,2,3,4,5)
),
"")</f>
        <v>Marie Claire</v>
      </c>
      <c r="Y92" t="str" cm="1">
        <f t="array" ref="Y92">IFERROR(
INDEX($A$3:$G$220,
SMALL(
IF($D$3:$D$220="Sans Potence",ROW($A$3:$A$220)-ROW($A$3)+1),
ROW(C90)
),
CHOOSE(COLUMN(C90),1,2,3,4,5)
),
"")</f>
        <v>CH CORBIE ALBERT</v>
      </c>
      <c r="Z92" t="str" cm="1">
        <f t="array" ref="Z92">IFERROR(
INDEX($A$3:$G$220,
SMALL(
IF($D$3:$D$220="Sans Potence",ROW($A$3:$A$220)-ROW($A$3)+1),
ROW(D90)
),
CHOOSE(COLUMN(D90),1,2,3,4,5)
),
"")</f>
        <v>Sans Potence</v>
      </c>
      <c r="AA92" cm="1">
        <f t="array" ref="AA92">IFERROR(
INDEX($A$3:$G$220,
SMALL(
IF($D$3:$D$220="Sans Potence",ROW($A$3:$A$220)-ROW($A$3)+1),
ROW(E90)
),
CHOOSE(COLUMN(E90),1,2,3,4,5)
),
"")</f>
        <v>314</v>
      </c>
      <c r="AB92" s="2">
        <v>90</v>
      </c>
      <c r="AC92" s="2"/>
      <c r="AD92" t="str" cm="1">
        <f t="array" ref="AD92">IFERROR(
INDEX($A$3:$G$220,
SMALL(
IF($G$3:$G$220="Pro",ROW($A$3:$A$220)-ROW($A$3)+1),
ROW(A90)
),
CHOOSE(COLUMN(A90),1,2,3,7,5)
),
"")</f>
        <v/>
      </c>
      <c r="AE92" t="str" cm="1">
        <f t="array" ref="AE92">IFERROR(
INDEX($A$3:$G$220,
SMALL(
IF($G$3:$G$220="Pro",ROW($A$3:$A$220)-ROW($A$3)+1),
ROW(B90)
),
CHOOSE(COLUMN(B90),1,2,3,7,5)
),
"")</f>
        <v/>
      </c>
      <c r="AF92" t="str" cm="1">
        <f t="array" ref="AF92">IFERROR(
INDEX($A$3:$G$220,
SMALL(
IF($G$3:$G$220="Pro",ROW($A$3:$A$220)-ROW($A$3)+1),
ROW(C90)
),
CHOOSE(COLUMN(C90),1,2,3,7,5)
),
"")</f>
        <v/>
      </c>
      <c r="AG92" t="str" cm="1">
        <f t="array" ref="AG92">IFERROR(
INDEX($A$3:$G$220,
SMALL(
IF($G$3:$G$220="Pro",ROW($A$3:$A$220)-ROW($A$3)+1),
ROW(D90)
),
CHOOSE(COLUMN(D90),1,2,3,7,5)
),
"")</f>
        <v/>
      </c>
      <c r="AH92" t="str" cm="1">
        <f t="array" ref="AH92">IFERROR(
INDEX($A$3:$G$220,
SMALL(
IF($G$3:$G$220="Pro",ROW($A$3:$A$220)-ROW($A$3)+1),
ROW(E90)
),
CHOOSE(COLUMN(E90),1,2,3,7,5)
),
"")</f>
        <v/>
      </c>
      <c r="AI92" s="2" t="str">
        <f>IF(AH92="", "", 1 + COUNTIF($AH$3:$AH$112,"&gt;"&amp;AH92))</f>
        <v/>
      </c>
      <c r="AK92" t="str" cm="1">
        <f t="array" ref="AK92">IFERROR(
INDEX($A$3:$G$220,
SMALL(
IF($G$3:$G$220="Sportif",ROW($A$3:$A$220)-ROW($A$3)+1),
ROW(A90)
),
CHOOSE(COLUMN(A90),1,2,3,7,5)
),
"")</f>
        <v>CRAMPON</v>
      </c>
      <c r="AL92" t="str" cm="1">
        <f t="array" ref="AL92">IFERROR(
INDEX($A$3:$G$220,
SMALL(
IF($G$3:$G$220="Sportif",ROW($A$3:$A$220)-ROW($A$3)+1),
ROW(B90)
),
CHOOSE(COLUMN(B90),1,2,3,7,5)
),
"")</f>
        <v>Berthie</v>
      </c>
      <c r="AM92" t="str" cm="1">
        <f t="array" ref="AM92">IFERROR(
INDEX($A$3:$G$220,
SMALL(
IF($G$3:$G$220="Sportif",ROW($A$3:$A$220)-ROW($A$3)+1),
ROW(C90)
),
CHOOSE(COLUMN(C90),1,2,3,7,5)
),
"")</f>
        <v>EHPAD Fouilloy</v>
      </c>
      <c r="AN92" t="str" cm="1">
        <f t="array" ref="AN92">IFERROR(
INDEX($A$3:$G$220,
SMALL(
IF($G$3:$G$220="Sportif",ROW($A$3:$A$220)-ROW($A$3)+1),
ROW(D90)
),
CHOOSE(COLUMN(D90),1,2,3,7,5)
),
"")</f>
        <v>Sportif</v>
      </c>
      <c r="AO92" cm="1">
        <f t="array" ref="AO92">IFERROR(
INDEX($A$3:$G$220,
SMALL(
IF($G$3:$G$220="Sportif",ROW($A$3:$A$220)-ROW($A$3)+1),
ROW(E90)
),
CHOOSE(COLUMN(E90),1,2,3,7,5)
),
"")</f>
        <v>238</v>
      </c>
      <c r="AP92" s="2">
        <f>IF(AO92="", "", 1 + COUNTIF($AO$3:$AO$287,"&gt;"&amp;AO92))</f>
        <v>90</v>
      </c>
    </row>
    <row r="93" spans="1:42" x14ac:dyDescent="0.3">
      <c r="A93" t="s">
        <v>400</v>
      </c>
      <c r="B93" t="s">
        <v>401</v>
      </c>
      <c r="C93" s="2" t="s">
        <v>363</v>
      </c>
      <c r="D93" t="s">
        <v>37</v>
      </c>
      <c r="E93">
        <v>325</v>
      </c>
      <c r="F93" s="2">
        <f t="shared" si="20"/>
        <v>90</v>
      </c>
      <c r="G93" t="s">
        <v>23</v>
      </c>
      <c r="I93" s="2">
        <f t="shared" si="31"/>
        <v>91</v>
      </c>
      <c r="J93" s="2" t="str">
        <f t="shared" si="32"/>
        <v>VIGNERON</v>
      </c>
      <c r="K93" s="2" t="str">
        <f t="shared" si="33"/>
        <v>Yohann</v>
      </c>
      <c r="L93" s="2" t="str">
        <f t="shared" si="34"/>
        <v>FAM / FDV HARBONNIERES</v>
      </c>
      <c r="M93" s="2">
        <f t="shared" si="26"/>
        <v>325</v>
      </c>
      <c r="W93" t="str" cm="1">
        <f t="array" ref="W93">IFERROR(
INDEX($A$3:$G$220,
SMALL(
IF($D$3:$D$220="Sans Potence",ROW($A$3:$A$220)-ROW($A$3)+1),
ROW(A91)
),
CHOOSE(COLUMN(A91),1,2,3,4,5)
),
"")</f>
        <v>DUPUY</v>
      </c>
      <c r="X93" t="str" cm="1">
        <f t="array" ref="X93">IFERROR(
INDEX($A$3:$G$220,
SMALL(
IF($D$3:$D$220="Sans Potence",ROW($A$3:$A$220)-ROW($A$3)+1),
ROW(B91)
),
CHOOSE(COLUMN(B91),1,2,3,4,5)
),
"")</f>
        <v>Joël</v>
      </c>
      <c r="Y93" t="str" cm="1">
        <f t="array" ref="Y93">IFERROR(
INDEX($A$3:$G$220,
SMALL(
IF($D$3:$D$220="Sans Potence",ROW($A$3:$A$220)-ROW($A$3)+1),
ROW(C91)
),
CHOOSE(COLUMN(C91),1,2,3,4,5)
),
"")</f>
        <v>CH CORBIE ALBERT</v>
      </c>
      <c r="Z93" t="str" cm="1">
        <f t="array" ref="Z93">IFERROR(
INDEX($A$3:$G$220,
SMALL(
IF($D$3:$D$220="Sans Potence",ROW($A$3:$A$220)-ROW($A$3)+1),
ROW(D91)
),
CHOOSE(COLUMN(D91),1,2,3,4,5)
),
"")</f>
        <v>Sans Potence</v>
      </c>
      <c r="AA93" cm="1">
        <f t="array" ref="AA93">IFERROR(
INDEX($A$3:$G$220,
SMALL(
IF($D$3:$D$220="Sans Potence",ROW($A$3:$A$220)-ROW($A$3)+1),
ROW(E91)
),
CHOOSE(COLUMN(E91),1,2,3,4,5)
),
"")</f>
        <v>310</v>
      </c>
      <c r="AB93" s="2">
        <v>91</v>
      </c>
      <c r="AC93" s="2"/>
      <c r="AD93" t="str" cm="1">
        <f t="array" ref="AD93">IFERROR(
INDEX($A$3:$G$220,
SMALL(
IF($G$3:$G$220="Pro",ROW($A$3:$A$220)-ROW($A$3)+1),
ROW(A91)
),
CHOOSE(COLUMN(A91),1,2,3,7,5)
),
"")</f>
        <v/>
      </c>
      <c r="AE93" t="str" cm="1">
        <f t="array" ref="AE93">IFERROR(
INDEX($A$3:$G$220,
SMALL(
IF($G$3:$G$220="Pro",ROW($A$3:$A$220)-ROW($A$3)+1),
ROW(B91)
),
CHOOSE(COLUMN(B91),1,2,3,7,5)
),
"")</f>
        <v/>
      </c>
      <c r="AF93" t="str" cm="1">
        <f t="array" ref="AF93">IFERROR(
INDEX($A$3:$G$220,
SMALL(
IF($G$3:$G$220="Pro",ROW($A$3:$A$220)-ROW($A$3)+1),
ROW(C91)
),
CHOOSE(COLUMN(C91),1,2,3,7,5)
),
"")</f>
        <v/>
      </c>
      <c r="AG93" t="str" cm="1">
        <f t="array" ref="AG93">IFERROR(
INDEX($A$3:$G$220,
SMALL(
IF($G$3:$G$220="Pro",ROW($A$3:$A$220)-ROW($A$3)+1),
ROW(D91)
),
CHOOSE(COLUMN(D91),1,2,3,7,5)
),
"")</f>
        <v/>
      </c>
      <c r="AH93" t="str" cm="1">
        <f t="array" ref="AH93">IFERROR(
INDEX($A$3:$G$220,
SMALL(
IF($G$3:$G$220="Pro",ROW($A$3:$A$220)-ROW($A$3)+1),
ROW(E91)
),
CHOOSE(COLUMN(E91),1,2,3,7,5)
),
"")</f>
        <v/>
      </c>
      <c r="AI93" s="2" t="str">
        <f>IF(AH93="", "", 1 + COUNTIF($AH$3:$AH$112,"&gt;"&amp;AH93))</f>
        <v/>
      </c>
      <c r="AK93" t="str" cm="1">
        <f t="array" ref="AK93">IFERROR(
INDEX($A$3:$G$220,
SMALL(
IF($G$3:$G$220="Sportif",ROW($A$3:$A$220)-ROW($A$3)+1),
ROW(A91)
),
CHOOSE(COLUMN(A91),1,2,3,7,5)
),
"")</f>
        <v>DENIN</v>
      </c>
      <c r="AL93" t="str" cm="1">
        <f t="array" ref="AL93">IFERROR(
INDEX($A$3:$G$220,
SMALL(
IF($G$3:$G$220="Sportif",ROW($A$3:$A$220)-ROW($A$3)+1),
ROW(B91)
),
CHOOSE(COLUMN(B91),1,2,3,7,5)
),
"")</f>
        <v>Marie-Chantal</v>
      </c>
      <c r="AM93" t="str" cm="1">
        <f t="array" ref="AM93">IFERROR(
INDEX($A$3:$G$220,
SMALL(
IF($G$3:$G$220="Sportif",ROW($A$3:$A$220)-ROW($A$3)+1),
ROW(C91)
),
CHOOSE(COLUMN(C91),1,2,3,7,5)
),
"")</f>
        <v>EHPAD Fouilloy</v>
      </c>
      <c r="AN93" t="str" cm="1">
        <f t="array" ref="AN93">IFERROR(
INDEX($A$3:$G$220,
SMALL(
IF($G$3:$G$220="Sportif",ROW($A$3:$A$220)-ROW($A$3)+1),
ROW(D91)
),
CHOOSE(COLUMN(D91),1,2,3,7,5)
),
"")</f>
        <v>Sportif</v>
      </c>
      <c r="AO93" cm="1">
        <f t="array" ref="AO93">IFERROR(
INDEX($A$3:$G$220,
SMALL(
IF($G$3:$G$220="Sportif",ROW($A$3:$A$220)-ROW($A$3)+1),
ROW(E91)
),
CHOOSE(COLUMN(E91),1,2,3,7,5)
),
"")</f>
        <v>238</v>
      </c>
      <c r="AP93" s="2">
        <f>IF(AO93="", "", 1 + COUNTIF($AO$3:$AO$287,"&gt;"&amp;AO93))</f>
        <v>90</v>
      </c>
    </row>
    <row r="94" spans="1:42" x14ac:dyDescent="0.3">
      <c r="A94" t="s">
        <v>412</v>
      </c>
      <c r="B94" t="s">
        <v>413</v>
      </c>
      <c r="C94" s="2" t="s">
        <v>363</v>
      </c>
      <c r="D94" t="s">
        <v>37</v>
      </c>
      <c r="E94">
        <v>325</v>
      </c>
      <c r="F94" s="2">
        <f t="shared" si="20"/>
        <v>90</v>
      </c>
      <c r="G94" t="s">
        <v>23</v>
      </c>
      <c r="I94" s="2">
        <f t="shared" si="31"/>
        <v>92</v>
      </c>
      <c r="J94" s="2" t="str">
        <f t="shared" si="32"/>
        <v>MERLO</v>
      </c>
      <c r="K94" s="2" t="str">
        <f t="shared" si="33"/>
        <v>Didier</v>
      </c>
      <c r="L94" s="2" t="str">
        <f t="shared" si="34"/>
        <v>FAM / FDV HARBONNIERES</v>
      </c>
      <c r="M94" s="2">
        <f t="shared" si="26"/>
        <v>325</v>
      </c>
      <c r="W94" t="str" cm="1">
        <f t="array" ref="W94">IFERROR(
INDEX($A$3:$G$220,
SMALL(
IF($D$3:$D$220="Sans Potence",ROW($A$3:$A$220)-ROW($A$3)+1),
ROW(A92)
),
CHOOSE(COLUMN(A92),1,2,3,4,5)
),
"")</f>
        <v>SAINT SALIEUX</v>
      </c>
      <c r="X94" t="str" cm="1">
        <f t="array" ref="X94">IFERROR(
INDEX($A$3:$G$220,
SMALL(
IF($D$3:$D$220="Sans Potence",ROW($A$3:$A$220)-ROW($A$3)+1),
ROW(B92)
),
CHOOSE(COLUMN(B92),1,2,3,4,5)
),
"")</f>
        <v>Marine</v>
      </c>
      <c r="Y94" t="str" cm="1">
        <f t="array" ref="Y94">IFERROR(
INDEX($A$3:$G$220,
SMALL(
IF($D$3:$D$220="Sans Potence",ROW($A$3:$A$220)-ROW($A$3)+1),
ROW(C92)
),
CHOOSE(COLUMN(C92),1,2,3,4,5)
),
"")</f>
        <v>CH CORBIE ALBERT</v>
      </c>
      <c r="Z94" t="str" cm="1">
        <f t="array" ref="Z94">IFERROR(
INDEX($A$3:$G$220,
SMALL(
IF($D$3:$D$220="Sans Potence",ROW($A$3:$A$220)-ROW($A$3)+1),
ROW(D92)
),
CHOOSE(COLUMN(D92),1,2,3,4,5)
),
"")</f>
        <v>Sans Potence</v>
      </c>
      <c r="AA94" cm="1">
        <f t="array" ref="AA94">IFERROR(
INDEX($A$3:$G$220,
SMALL(
IF($D$3:$D$220="Sans Potence",ROW($A$3:$A$220)-ROW($A$3)+1),
ROW(E92)
),
CHOOSE(COLUMN(E92),1,2,3,4,5)
),
"")</f>
        <v>309</v>
      </c>
      <c r="AB94" s="2">
        <v>92</v>
      </c>
      <c r="AC94" s="2"/>
      <c r="AD94" t="str" cm="1">
        <f t="array" ref="AD94">IFERROR(
INDEX($A$3:$G$220,
SMALL(
IF($G$3:$G$220="Pro",ROW($A$3:$A$220)-ROW($A$3)+1),
ROW(A92)
),
CHOOSE(COLUMN(A92),1,2,3,7,5)
),
"")</f>
        <v/>
      </c>
      <c r="AE94" t="str" cm="1">
        <f t="array" ref="AE94">IFERROR(
INDEX($A$3:$G$220,
SMALL(
IF($G$3:$G$220="Pro",ROW($A$3:$A$220)-ROW($A$3)+1),
ROW(B92)
),
CHOOSE(COLUMN(B92),1,2,3,7,5)
),
"")</f>
        <v/>
      </c>
      <c r="AF94" t="str" cm="1">
        <f t="array" ref="AF94">IFERROR(
INDEX($A$3:$G$220,
SMALL(
IF($G$3:$G$220="Pro",ROW($A$3:$A$220)-ROW($A$3)+1),
ROW(C92)
),
CHOOSE(COLUMN(C92),1,2,3,7,5)
),
"")</f>
        <v/>
      </c>
      <c r="AG94" t="str" cm="1">
        <f t="array" ref="AG94">IFERROR(
INDEX($A$3:$G$220,
SMALL(
IF($G$3:$G$220="Pro",ROW($A$3:$A$220)-ROW($A$3)+1),
ROW(D92)
),
CHOOSE(COLUMN(D92),1,2,3,7,5)
),
"")</f>
        <v/>
      </c>
      <c r="AH94" t="str" cm="1">
        <f t="array" ref="AH94">IFERROR(
INDEX($A$3:$G$220,
SMALL(
IF($G$3:$G$220="Pro",ROW($A$3:$A$220)-ROW($A$3)+1),
ROW(E92)
),
CHOOSE(COLUMN(E92),1,2,3,7,5)
),
"")</f>
        <v/>
      </c>
      <c r="AI94" s="2" t="str">
        <f>IF(AH94="", "", 1 + COUNTIF($AH$3:$AH$112,"&gt;"&amp;AH94))</f>
        <v/>
      </c>
      <c r="AK94" t="str" cm="1">
        <f t="array" ref="AK94">IFERROR(
INDEX($A$3:$G$220,
SMALL(
IF($G$3:$G$220="Sportif",ROW($A$3:$A$220)-ROW($A$3)+1),
ROW(A92)
),
CHOOSE(COLUMN(A92),1,2,3,7,5)
),
"")</f>
        <v>DUQUENNE</v>
      </c>
      <c r="AL94" t="str" cm="1">
        <f t="array" ref="AL94">IFERROR(
INDEX($A$3:$G$220,
SMALL(
IF($G$3:$G$220="Sportif",ROW($A$3:$A$220)-ROW($A$3)+1),
ROW(B92)
),
CHOOSE(COLUMN(B92),1,2,3,7,5)
),
"")</f>
        <v>Marie Lou</v>
      </c>
      <c r="AM94" t="str" cm="1">
        <f t="array" ref="AM94">IFERROR(
INDEX($A$3:$G$220,
SMALL(
IF($G$3:$G$220="Sportif",ROW($A$3:$A$220)-ROW($A$3)+1),
ROW(C92)
),
CHOOSE(COLUMN(C92),1,2,3,7,5)
),
"")</f>
        <v>CH CORBIE ALBERT</v>
      </c>
      <c r="AN94" t="str" cm="1">
        <f t="array" ref="AN94">IFERROR(
INDEX($A$3:$G$220,
SMALL(
IF($G$3:$G$220="Sportif",ROW($A$3:$A$220)-ROW($A$3)+1),
ROW(D92)
),
CHOOSE(COLUMN(D92),1,2,3,7,5)
),
"")</f>
        <v>Sportif</v>
      </c>
      <c r="AO94" cm="1">
        <f t="array" ref="AO94">IFERROR(
INDEX($A$3:$G$220,
SMALL(
IF($G$3:$G$220="Sportif",ROW($A$3:$A$220)-ROW($A$3)+1),
ROW(E92)
),
CHOOSE(COLUMN(E92),1,2,3,7,5)
),
"")</f>
        <v>238</v>
      </c>
      <c r="AP94" s="2">
        <f>IF(AO94="", "", 1 + COUNTIF($AO$3:$AO$287,"&gt;"&amp;AO94))</f>
        <v>90</v>
      </c>
    </row>
    <row r="95" spans="1:42" x14ac:dyDescent="0.3">
      <c r="A95" t="s">
        <v>262</v>
      </c>
      <c r="B95" t="s">
        <v>263</v>
      </c>
      <c r="C95" s="2" t="s">
        <v>238</v>
      </c>
      <c r="D95" t="s">
        <v>222</v>
      </c>
      <c r="E95">
        <v>323</v>
      </c>
      <c r="F95" s="2">
        <f t="shared" si="20"/>
        <v>93</v>
      </c>
      <c r="G95" t="s">
        <v>23</v>
      </c>
      <c r="I95" s="2">
        <f t="shared" si="31"/>
        <v>93</v>
      </c>
      <c r="J95" s="2" t="str">
        <f t="shared" si="32"/>
        <v>LEROUX</v>
      </c>
      <c r="K95" s="2" t="str">
        <f t="shared" si="33"/>
        <v>Annie</v>
      </c>
      <c r="L95" s="2" t="str">
        <f t="shared" si="34"/>
        <v xml:space="preserve">Pôle Autonomie Leopold Bellan </v>
      </c>
      <c r="M95" s="2">
        <f t="shared" si="26"/>
        <v>323</v>
      </c>
      <c r="W95" t="str" cm="1">
        <f t="array" ref="W95">IFERROR(
INDEX($A$3:$G$220,
SMALL(
IF($D$3:$D$220="Sans Potence",ROW($A$3:$A$220)-ROW($A$3)+1),
ROW(A93)
),
CHOOSE(COLUMN(A93),1,2,3,4,5)
),
"")</f>
        <v>FETTIG</v>
      </c>
      <c r="X95" t="str" cm="1">
        <f t="array" ref="X95">IFERROR(
INDEX($A$3:$G$220,
SMALL(
IF($D$3:$D$220="Sans Potence",ROW($A$3:$A$220)-ROW($A$3)+1),
ROW(B93)
),
CHOOSE(COLUMN(B93),1,2,3,4,5)
),
"")</f>
        <v>Charlyne</v>
      </c>
      <c r="Y95" t="str" cm="1">
        <f t="array" ref="Y95">IFERROR(
INDEX($A$3:$G$220,
SMALL(
IF($D$3:$D$220="Sans Potence",ROW($A$3:$A$220)-ROW($A$3)+1),
ROW(C93)
),
CHOOSE(COLUMN(C93),1,2,3,4,5)
),
"")</f>
        <v>CDH80</v>
      </c>
      <c r="Z95" t="str" cm="1">
        <f t="array" ref="Z95">IFERROR(
INDEX($A$3:$G$220,
SMALL(
IF($D$3:$D$220="Sans Potence",ROW($A$3:$A$220)-ROW($A$3)+1),
ROW(D93)
),
CHOOSE(COLUMN(D93),1,2,3,4,5)
),
"")</f>
        <v>Sans Potence</v>
      </c>
      <c r="AA95" cm="1">
        <f t="array" ref="AA95">IFERROR(
INDEX($A$3:$G$220,
SMALL(
IF($D$3:$D$220="Sans Potence",ROW($A$3:$A$220)-ROW($A$3)+1),
ROW(E93)
),
CHOOSE(COLUMN(E93),1,2,3,4,5)
),
"")</f>
        <v>305</v>
      </c>
      <c r="AB95" s="2">
        <v>93</v>
      </c>
      <c r="AC95" s="2"/>
      <c r="AD95" t="str" cm="1">
        <f t="array" ref="AD95">IFERROR(
INDEX($A$3:$G$220,
SMALL(
IF($G$3:$G$220="Pro",ROW($A$3:$A$220)-ROW($A$3)+1),
ROW(A93)
),
CHOOSE(COLUMN(A93),1,2,3,7,5)
),
"")</f>
        <v/>
      </c>
      <c r="AE95" t="str" cm="1">
        <f t="array" ref="AE95">IFERROR(
INDEX($A$3:$G$220,
SMALL(
IF($G$3:$G$220="Pro",ROW($A$3:$A$220)-ROW($A$3)+1),
ROW(B93)
),
CHOOSE(COLUMN(B93),1,2,3,7,5)
),
"")</f>
        <v/>
      </c>
      <c r="AF95" t="str" cm="1">
        <f t="array" ref="AF95">IFERROR(
INDEX($A$3:$G$220,
SMALL(
IF($G$3:$G$220="Pro",ROW($A$3:$A$220)-ROW($A$3)+1),
ROW(C93)
),
CHOOSE(COLUMN(C93),1,2,3,7,5)
),
"")</f>
        <v/>
      </c>
      <c r="AG95" t="str" cm="1">
        <f t="array" ref="AG95">IFERROR(
INDEX($A$3:$G$220,
SMALL(
IF($G$3:$G$220="Pro",ROW($A$3:$A$220)-ROW($A$3)+1),
ROW(D93)
),
CHOOSE(COLUMN(D93),1,2,3,7,5)
),
"")</f>
        <v/>
      </c>
      <c r="AH95" t="str" cm="1">
        <f t="array" ref="AH95">IFERROR(
INDEX($A$3:$G$220,
SMALL(
IF($G$3:$G$220="Pro",ROW($A$3:$A$220)-ROW($A$3)+1),
ROW(E93)
),
CHOOSE(COLUMN(E93),1,2,3,7,5)
),
"")</f>
        <v/>
      </c>
      <c r="AI95" s="2" t="str">
        <f>IF(AH95="", "", 1 + COUNTIF($AH$3:$AH$112,"&gt;"&amp;AH95))</f>
        <v/>
      </c>
      <c r="AK95" t="str" cm="1">
        <f t="array" ref="AK95">IFERROR(
INDEX($A$3:$G$220,
SMALL(
IF($G$3:$G$220="Sportif",ROW($A$3:$A$220)-ROW($A$3)+1),
ROW(A93)
),
CHOOSE(COLUMN(A93),1,2,3,7,5)
),
"")</f>
        <v>MORTELECQ</v>
      </c>
      <c r="AL95" t="str" cm="1">
        <f t="array" ref="AL95">IFERROR(
INDEX($A$3:$G$220,
SMALL(
IF($G$3:$G$220="Sportif",ROW($A$3:$A$220)-ROW($A$3)+1),
ROW(B93)
),
CHOOSE(COLUMN(B93),1,2,3,7,5)
),
"")</f>
        <v>Geneviève</v>
      </c>
      <c r="AM95" t="str" cm="1">
        <f t="array" ref="AM95">IFERROR(
INDEX($A$3:$G$220,
SMALL(
IF($G$3:$G$220="Sportif",ROW($A$3:$A$220)-ROW($A$3)+1),
ROW(C93)
),
CHOOSE(COLUMN(C93),1,2,3,7,5)
),
"")</f>
        <v>MAS Villa SAMAHRA</v>
      </c>
      <c r="AN95" t="str" cm="1">
        <f t="array" ref="AN95">IFERROR(
INDEX($A$3:$G$220,
SMALL(
IF($G$3:$G$220="Sportif",ROW($A$3:$A$220)-ROW($A$3)+1),
ROW(D93)
),
CHOOSE(COLUMN(D93),1,2,3,7,5)
),
"")</f>
        <v>Sportif</v>
      </c>
      <c r="AO95" cm="1">
        <f t="array" ref="AO95">IFERROR(
INDEX($A$3:$G$220,
SMALL(
IF($G$3:$G$220="Sportif",ROW($A$3:$A$220)-ROW($A$3)+1),
ROW(E93)
),
CHOOSE(COLUMN(E93),1,2,3,7,5)
),
"")</f>
        <v>236</v>
      </c>
      <c r="AP95" s="2">
        <f>IF(AO95="", "", 1 + COUNTIF($AO$3:$AO$287,"&gt;"&amp;AO95))</f>
        <v>93</v>
      </c>
    </row>
    <row r="96" spans="1:42" x14ac:dyDescent="0.3">
      <c r="A96" t="s">
        <v>237</v>
      </c>
      <c r="B96" t="s">
        <v>290</v>
      </c>
      <c r="C96" s="2" t="s">
        <v>286</v>
      </c>
      <c r="D96" t="s">
        <v>37</v>
      </c>
      <c r="E96">
        <v>323</v>
      </c>
      <c r="F96" s="2">
        <f t="shared" si="20"/>
        <v>93</v>
      </c>
      <c r="G96" t="s">
        <v>23</v>
      </c>
      <c r="I96" s="2">
        <f t="shared" si="31"/>
        <v>94</v>
      </c>
      <c r="J96" s="2" t="str">
        <f t="shared" si="32"/>
        <v xml:space="preserve">ALEXANDRE </v>
      </c>
      <c r="K96" s="2" t="str">
        <f t="shared" si="33"/>
        <v>Bernadette</v>
      </c>
      <c r="L96" s="2" t="str">
        <f t="shared" si="34"/>
        <v>Pôle Santé de Breteuil</v>
      </c>
      <c r="M96" s="2">
        <f t="shared" si="26"/>
        <v>323</v>
      </c>
      <c r="W96" t="str" cm="1">
        <f t="array" ref="W96">IFERROR(
INDEX($A$3:$G$220,
SMALL(
IF($D$3:$D$220="Sans Potence",ROW($A$3:$A$220)-ROW($A$3)+1),
ROW(A94)
),
CHOOSE(COLUMN(A94),1,2,3,4,5)
),
"")</f>
        <v>DEROISSART</v>
      </c>
      <c r="X96" t="str" cm="1">
        <f t="array" ref="X96">IFERROR(
INDEX($A$3:$G$220,
SMALL(
IF($D$3:$D$220="Sans Potence",ROW($A$3:$A$220)-ROW($A$3)+1),
ROW(B94)
),
CHOOSE(COLUMN(B94),1,2,3,4,5)
),
"")</f>
        <v>Emeline</v>
      </c>
      <c r="Y96" t="str" cm="1">
        <f t="array" ref="Y96">IFERROR(
INDEX($A$3:$G$220,
SMALL(
IF($D$3:$D$220="Sans Potence",ROW($A$3:$A$220)-ROW($A$3)+1),
ROW(C94)
),
CHOOSE(COLUMN(C94),1,2,3,4,5)
),
"")</f>
        <v>FAM / FDV HARBONNIERES</v>
      </c>
      <c r="Z96" t="str" cm="1">
        <f t="array" ref="Z96">IFERROR(
INDEX($A$3:$G$220,
SMALL(
IF($D$3:$D$220="Sans Potence",ROW($A$3:$A$220)-ROW($A$3)+1),
ROW(D94)
),
CHOOSE(COLUMN(D94),1,2,3,4,5)
),
"")</f>
        <v>Sans Potence</v>
      </c>
      <c r="AA96" cm="1">
        <f t="array" ref="AA96">IFERROR(
INDEX($A$3:$G$220,
SMALL(
IF($D$3:$D$220="Sans Potence",ROW($A$3:$A$220)-ROW($A$3)+1),
ROW(E94)
),
CHOOSE(COLUMN(E94),1,2,3,4,5)
),
"")</f>
        <v>305</v>
      </c>
      <c r="AB96" s="2">
        <v>93</v>
      </c>
      <c r="AC96" s="2"/>
      <c r="AD96" t="str" cm="1">
        <f t="array" ref="AD96">IFERROR(
INDEX($A$3:$G$220,
SMALL(
IF($G$3:$G$220="Pro",ROW($A$3:$A$220)-ROW($A$3)+1),
ROW(A94)
),
CHOOSE(COLUMN(A94),1,2,3,7,5)
),
"")</f>
        <v/>
      </c>
      <c r="AE96" t="str" cm="1">
        <f t="array" ref="AE96">IFERROR(
INDEX($A$3:$G$220,
SMALL(
IF($G$3:$G$220="Pro",ROW($A$3:$A$220)-ROW($A$3)+1),
ROW(B94)
),
CHOOSE(COLUMN(B94),1,2,3,7,5)
),
"")</f>
        <v/>
      </c>
      <c r="AF96" t="str" cm="1">
        <f t="array" ref="AF96">IFERROR(
INDEX($A$3:$G$220,
SMALL(
IF($G$3:$G$220="Pro",ROW($A$3:$A$220)-ROW($A$3)+1),
ROW(C94)
),
CHOOSE(COLUMN(C94),1,2,3,7,5)
),
"")</f>
        <v/>
      </c>
      <c r="AG96" t="str" cm="1">
        <f t="array" ref="AG96">IFERROR(
INDEX($A$3:$G$220,
SMALL(
IF($G$3:$G$220="Pro",ROW($A$3:$A$220)-ROW($A$3)+1),
ROW(D94)
),
CHOOSE(COLUMN(D94),1,2,3,7,5)
),
"")</f>
        <v/>
      </c>
      <c r="AH96" t="str" cm="1">
        <f t="array" ref="AH96">IFERROR(
INDEX($A$3:$G$220,
SMALL(
IF($G$3:$G$220="Pro",ROW($A$3:$A$220)-ROW($A$3)+1),
ROW(E94)
),
CHOOSE(COLUMN(E94),1,2,3,7,5)
),
"")</f>
        <v/>
      </c>
      <c r="AI96" s="2" t="str">
        <f>IF(AH96="", "", 1 + COUNTIF($AH$3:$AH$112,"&gt;"&amp;AH96))</f>
        <v/>
      </c>
      <c r="AK96" t="str" cm="1">
        <f t="array" ref="AK96">IFERROR(
INDEX($A$3:$G$220,
SMALL(
IF($G$3:$G$220="Sportif",ROW($A$3:$A$220)-ROW($A$3)+1),
ROW(A94)
),
CHOOSE(COLUMN(A94),1,2,3,7,5)
),
"")</f>
        <v>HEBERT</v>
      </c>
      <c r="AL96" t="str" cm="1">
        <f t="array" ref="AL96">IFERROR(
INDEX($A$3:$G$220,
SMALL(
IF($G$3:$G$220="Sportif",ROW($A$3:$A$220)-ROW($A$3)+1),
ROW(B94)
),
CHOOSE(COLUMN(B94),1,2,3,7,5)
),
"")</f>
        <v>Jean Jacques</v>
      </c>
      <c r="AM96" t="str" cm="1">
        <f t="array" ref="AM96">IFERROR(
INDEX($A$3:$G$220,
SMALL(
IF($G$3:$G$220="Sportif",ROW($A$3:$A$220)-ROW($A$3)+1),
ROW(C94)
),
CHOOSE(COLUMN(C94),1,2,3,7,5)
),
"")</f>
        <v>CH CORBIE ALBERT</v>
      </c>
      <c r="AN96" t="str" cm="1">
        <f t="array" ref="AN96">IFERROR(
INDEX($A$3:$G$220,
SMALL(
IF($G$3:$G$220="Sportif",ROW($A$3:$A$220)-ROW($A$3)+1),
ROW(D94)
),
CHOOSE(COLUMN(D94),1,2,3,7,5)
),
"")</f>
        <v>Sportif</v>
      </c>
      <c r="AO96" cm="1">
        <f t="array" ref="AO96">IFERROR(
INDEX($A$3:$G$220,
SMALL(
IF($G$3:$G$220="Sportif",ROW($A$3:$A$220)-ROW($A$3)+1),
ROW(E94)
),
CHOOSE(COLUMN(E94),1,2,3,7,5)
),
"")</f>
        <v>236</v>
      </c>
      <c r="AP96" s="2">
        <f>IF(AO96="", "", 1 + COUNTIF($AO$3:$AO$287,"&gt;"&amp;AO96))</f>
        <v>93</v>
      </c>
    </row>
    <row r="97" spans="1:42" x14ac:dyDescent="0.3">
      <c r="A97" t="s">
        <v>193</v>
      </c>
      <c r="B97" t="s">
        <v>102</v>
      </c>
      <c r="C97" s="2" t="s">
        <v>186</v>
      </c>
      <c r="D97" t="s">
        <v>37</v>
      </c>
      <c r="E97">
        <v>320</v>
      </c>
      <c r="F97" s="2">
        <f t="shared" si="20"/>
        <v>95</v>
      </c>
      <c r="G97" t="s">
        <v>23</v>
      </c>
      <c r="I97" s="2">
        <f t="shared" si="31"/>
        <v>95</v>
      </c>
      <c r="J97" s="2" t="str">
        <f t="shared" si="32"/>
        <v>LAPIERRE</v>
      </c>
      <c r="K97" s="2" t="str">
        <f t="shared" si="33"/>
        <v>René</v>
      </c>
      <c r="L97" s="2" t="str">
        <f t="shared" si="34"/>
        <v>EHPAD Warloy-Baillon</v>
      </c>
      <c r="M97" s="2">
        <f t="shared" si="26"/>
        <v>320</v>
      </c>
      <c r="W97" t="str" cm="1">
        <f t="array" ref="W97">IFERROR(
INDEX($A$3:$G$220,
SMALL(
IF($D$3:$D$220="Sans Potence",ROW($A$3:$A$220)-ROW($A$3)+1),
ROW(A95)
),
CHOOSE(COLUMN(A95),1,2,3,4,5)
),
"")</f>
        <v>CRUSSON</v>
      </c>
      <c r="X97" t="str" cm="1">
        <f t="array" ref="X97">IFERROR(
INDEX($A$3:$G$220,
SMALL(
IF($D$3:$D$220="Sans Potence",ROW($A$3:$A$220)-ROW($A$3)+1),
ROW(B95)
),
CHOOSE(COLUMN(B95),1,2,3,4,5)
),
"")</f>
        <v>Jean-Michel</v>
      </c>
      <c r="Y97" t="str" cm="1">
        <f t="array" ref="Y97">IFERROR(
INDEX($A$3:$G$220,
SMALL(
IF($D$3:$D$220="Sans Potence",ROW($A$3:$A$220)-ROW($A$3)+1),
ROW(C95)
),
CHOOSE(COLUMN(C95),1,2,3,4,5)
),
"")</f>
        <v>CH CORBIE ALBERT</v>
      </c>
      <c r="Z97" t="str" cm="1">
        <f t="array" ref="Z97">IFERROR(
INDEX($A$3:$G$220,
SMALL(
IF($D$3:$D$220="Sans Potence",ROW($A$3:$A$220)-ROW($A$3)+1),
ROW(D95)
),
CHOOSE(COLUMN(D95),1,2,3,4,5)
),
"")</f>
        <v>Sans Potence</v>
      </c>
      <c r="AA97" cm="1">
        <f t="array" ref="AA97">IFERROR(
INDEX($A$3:$G$220,
SMALL(
IF($D$3:$D$220="Sans Potence",ROW($A$3:$A$220)-ROW($A$3)+1),
ROW(E95)
),
CHOOSE(COLUMN(E95),1,2,3,4,5)
),
"")</f>
        <v>305</v>
      </c>
      <c r="AB97" s="2">
        <v>93</v>
      </c>
      <c r="AC97" s="2"/>
      <c r="AD97" t="str" cm="1">
        <f t="array" ref="AD97">IFERROR(
INDEX($A$3:$G$220,
SMALL(
IF($G$3:$G$220="Pro",ROW($A$3:$A$220)-ROW($A$3)+1),
ROW(A95)
),
CHOOSE(COLUMN(A95),1,2,3,7,5)
),
"")</f>
        <v/>
      </c>
      <c r="AE97" t="str" cm="1">
        <f t="array" ref="AE97">IFERROR(
INDEX($A$3:$G$220,
SMALL(
IF($G$3:$G$220="Pro",ROW($A$3:$A$220)-ROW($A$3)+1),
ROW(B95)
),
CHOOSE(COLUMN(B95),1,2,3,7,5)
),
"")</f>
        <v/>
      </c>
      <c r="AF97" t="str" cm="1">
        <f t="array" ref="AF97">IFERROR(
INDEX($A$3:$G$220,
SMALL(
IF($G$3:$G$220="Pro",ROW($A$3:$A$220)-ROW($A$3)+1),
ROW(C95)
),
CHOOSE(COLUMN(C95),1,2,3,7,5)
),
"")</f>
        <v/>
      </c>
      <c r="AG97" t="str" cm="1">
        <f t="array" ref="AG97">IFERROR(
INDEX($A$3:$G$220,
SMALL(
IF($G$3:$G$220="Pro",ROW($A$3:$A$220)-ROW($A$3)+1),
ROW(D95)
),
CHOOSE(COLUMN(D95),1,2,3,7,5)
),
"")</f>
        <v/>
      </c>
      <c r="AH97" t="str" cm="1">
        <f t="array" ref="AH97">IFERROR(
INDEX($A$3:$G$220,
SMALL(
IF($G$3:$G$220="Pro",ROW($A$3:$A$220)-ROW($A$3)+1),
ROW(E95)
),
CHOOSE(COLUMN(E95),1,2,3,7,5)
),
"")</f>
        <v/>
      </c>
      <c r="AI97" s="2" t="str">
        <f>IF(AH97="", "", 1 + COUNTIF($AH$3:$AH$112,"&gt;"&amp;AH97))</f>
        <v/>
      </c>
      <c r="AK97" t="str" cm="1">
        <f t="array" ref="AK97">IFERROR(
INDEX($A$3:$G$220,
SMALL(
IF($G$3:$G$220="Sportif",ROW($A$3:$A$220)-ROW($A$3)+1),
ROW(A95)
),
CHOOSE(COLUMN(A95),1,2,3,7,5)
),
"")</f>
        <v>GOBERT</v>
      </c>
      <c r="AL97" t="str" cm="1">
        <f t="array" ref="AL97">IFERROR(
INDEX($A$3:$G$220,
SMALL(
IF($G$3:$G$220="Sportif",ROW($A$3:$A$220)-ROW($A$3)+1),
ROW(B95)
),
CHOOSE(COLUMN(B95),1,2,3,7,5)
),
"")</f>
        <v>Ghislain</v>
      </c>
      <c r="AM97" t="str" cm="1">
        <f t="array" ref="AM97">IFERROR(
INDEX($A$3:$G$220,
SMALL(
IF($G$3:$G$220="Sportif",ROW($A$3:$A$220)-ROW($A$3)+1),
ROW(C95)
),
CHOOSE(COLUMN(C95),1,2,3,7,5)
),
"")</f>
        <v>Pôle Santé de Breteuil</v>
      </c>
      <c r="AN97" t="str" cm="1">
        <f t="array" ref="AN97">IFERROR(
INDEX($A$3:$G$220,
SMALL(
IF($G$3:$G$220="Sportif",ROW($A$3:$A$220)-ROW($A$3)+1),
ROW(D95)
),
CHOOSE(COLUMN(D95),1,2,3,7,5)
),
"")</f>
        <v>Sportif</v>
      </c>
      <c r="AO97" cm="1">
        <f t="array" ref="AO97">IFERROR(
INDEX($A$3:$G$220,
SMALL(
IF($G$3:$G$220="Sportif",ROW($A$3:$A$220)-ROW($A$3)+1),
ROW(E95)
),
CHOOSE(COLUMN(E95),1,2,3,7,5)
),
"")</f>
        <v>235</v>
      </c>
      <c r="AP97" s="2">
        <f>IF(AO97="", "", 1 + COUNTIF($AO$3:$AO$287,"&gt;"&amp;AO97))</f>
        <v>95</v>
      </c>
    </row>
    <row r="98" spans="1:42" x14ac:dyDescent="0.3">
      <c r="A98" t="s">
        <v>398</v>
      </c>
      <c r="B98" t="s">
        <v>500</v>
      </c>
      <c r="C98" s="2" t="s">
        <v>363</v>
      </c>
      <c r="D98" t="s">
        <v>37</v>
      </c>
      <c r="E98">
        <v>319</v>
      </c>
      <c r="F98" s="2">
        <f t="shared" si="20"/>
        <v>96</v>
      </c>
      <c r="G98" t="s">
        <v>23</v>
      </c>
      <c r="I98" s="2">
        <f t="shared" si="31"/>
        <v>96</v>
      </c>
      <c r="J98" s="2" t="str">
        <f t="shared" si="32"/>
        <v>ADAM</v>
      </c>
      <c r="K98" s="2" t="str">
        <f t="shared" si="33"/>
        <v>Jean Michel</v>
      </c>
      <c r="L98" s="2" t="str">
        <f t="shared" si="34"/>
        <v>FAM / FDV HARBONNIERES</v>
      </c>
      <c r="M98" s="2">
        <f t="shared" si="26"/>
        <v>319</v>
      </c>
      <c r="W98" t="str" cm="1">
        <f t="array" ref="W98">IFERROR(
INDEX($A$3:$G$220,
SMALL(
IF($D$3:$D$220="Sans Potence",ROW($A$3:$A$220)-ROW($A$3)+1),
ROW(A96)
),
CHOOSE(COLUMN(A96),1,2,3,4,5)
),
"")</f>
        <v>DACHEUX</v>
      </c>
      <c r="X98" t="str" cm="1">
        <f t="array" ref="X98">IFERROR(
INDEX($A$3:$G$220,
SMALL(
IF($D$3:$D$220="Sans Potence",ROW($A$3:$A$220)-ROW($A$3)+1),
ROW(B96)
),
CHOOSE(COLUMN(B96),1,2,3,4,5)
),
"")</f>
        <v>Evelyne</v>
      </c>
      <c r="Y98" t="str" cm="1">
        <f t="array" ref="Y98">IFERROR(
INDEX($A$3:$G$220,
SMALL(
IF($D$3:$D$220="Sans Potence",ROW($A$3:$A$220)-ROW($A$3)+1),
ROW(C96)
),
CHOOSE(COLUMN(C96),1,2,3,4,5)
),
"")</f>
        <v>EHPAD Fouilloy</v>
      </c>
      <c r="Z98" t="str" cm="1">
        <f t="array" ref="Z98">IFERROR(
INDEX($A$3:$G$220,
SMALL(
IF($D$3:$D$220="Sans Potence",ROW($A$3:$A$220)-ROW($A$3)+1),
ROW(D96)
),
CHOOSE(COLUMN(D96),1,2,3,4,5)
),
"")</f>
        <v>Sans Potence</v>
      </c>
      <c r="AA98" cm="1">
        <f t="array" ref="AA98">IFERROR(
INDEX($A$3:$G$220,
SMALL(
IF($D$3:$D$220="Sans Potence",ROW($A$3:$A$220)-ROW($A$3)+1),
ROW(E96)
),
CHOOSE(COLUMN(E96),1,2,3,4,5)
),
"")</f>
        <v>303</v>
      </c>
      <c r="AB98" s="2">
        <v>96</v>
      </c>
      <c r="AC98" s="2"/>
      <c r="AD98" t="str" cm="1">
        <f t="array" ref="AD98">IFERROR(
INDEX($A$3:$G$220,
SMALL(
IF($G$3:$G$220="Pro",ROW($A$3:$A$220)-ROW($A$3)+1),
ROW(A96)
),
CHOOSE(COLUMN(A96),1,2,3,7,5)
),
"")</f>
        <v/>
      </c>
      <c r="AE98" t="str" cm="1">
        <f t="array" ref="AE98">IFERROR(
INDEX($A$3:$G$220,
SMALL(
IF($G$3:$G$220="Pro",ROW($A$3:$A$220)-ROW($A$3)+1),
ROW(B96)
),
CHOOSE(COLUMN(B96),1,2,3,7,5)
),
"")</f>
        <v/>
      </c>
      <c r="AF98" t="str" cm="1">
        <f t="array" ref="AF98">IFERROR(
INDEX($A$3:$G$220,
SMALL(
IF($G$3:$G$220="Pro",ROW($A$3:$A$220)-ROW($A$3)+1),
ROW(C96)
),
CHOOSE(COLUMN(C96),1,2,3,7,5)
),
"")</f>
        <v/>
      </c>
      <c r="AG98" t="str" cm="1">
        <f t="array" ref="AG98">IFERROR(
INDEX($A$3:$G$220,
SMALL(
IF($G$3:$G$220="Pro",ROW($A$3:$A$220)-ROW($A$3)+1),
ROW(D96)
),
CHOOSE(COLUMN(D96),1,2,3,7,5)
),
"")</f>
        <v/>
      </c>
      <c r="AH98" t="str" cm="1">
        <f t="array" ref="AH98">IFERROR(
INDEX($A$3:$G$220,
SMALL(
IF($G$3:$G$220="Pro",ROW($A$3:$A$220)-ROW($A$3)+1),
ROW(E96)
),
CHOOSE(COLUMN(E96),1,2,3,7,5)
),
"")</f>
        <v/>
      </c>
      <c r="AI98" s="2" t="str">
        <f>IF(AH98="", "", 1 + COUNTIF($AH$3:$AH$112,"&gt;"&amp;AH98))</f>
        <v/>
      </c>
      <c r="AK98" t="str" cm="1">
        <f t="array" ref="AK98">IFERROR(
INDEX($A$3:$G$220,
SMALL(
IF($G$3:$G$220="Sportif",ROW($A$3:$A$220)-ROW($A$3)+1),
ROW(A96)
),
CHOOSE(COLUMN(A96),1,2,3,7,5)
),
"")</f>
        <v>OBLET</v>
      </c>
      <c r="AL98" t="str" cm="1">
        <f t="array" ref="AL98">IFERROR(
INDEX($A$3:$G$220,
SMALL(
IF($G$3:$G$220="Sportif",ROW($A$3:$A$220)-ROW($A$3)+1),
ROW(B96)
),
CHOOSE(COLUMN(B96),1,2,3,7,5)
),
"")</f>
        <v>Maêva</v>
      </c>
      <c r="AM98" t="str" cm="1">
        <f t="array" ref="AM98">IFERROR(
INDEX($A$3:$G$220,
SMALL(
IF($G$3:$G$220="Sportif",ROW($A$3:$A$220)-ROW($A$3)+1),
ROW(C96)
),
CHOOSE(COLUMN(C96),1,2,3,7,5)
),
"")</f>
        <v>FAM / FDV HARBONNIERES</v>
      </c>
      <c r="AN98" t="str" cm="1">
        <f t="array" ref="AN98">IFERROR(
INDEX($A$3:$G$220,
SMALL(
IF($G$3:$G$220="Sportif",ROW($A$3:$A$220)-ROW($A$3)+1),
ROW(D96)
),
CHOOSE(COLUMN(D96),1,2,3,7,5)
),
"")</f>
        <v>Sportif</v>
      </c>
      <c r="AO98" cm="1">
        <f t="array" ref="AO98">IFERROR(
INDEX($A$3:$G$220,
SMALL(
IF($G$3:$G$220="Sportif",ROW($A$3:$A$220)-ROW($A$3)+1),
ROW(E96)
),
CHOOSE(COLUMN(E96),1,2,3,7,5)
),
"")</f>
        <v>232</v>
      </c>
      <c r="AP98" s="2">
        <f>IF(AO98="", "", 1 + COUNTIF($AO$3:$AO$287,"&gt;"&amp;AO98))</f>
        <v>96</v>
      </c>
    </row>
    <row r="99" spans="1:42" x14ac:dyDescent="0.3">
      <c r="A99" t="s">
        <v>556</v>
      </c>
      <c r="B99" t="s">
        <v>557</v>
      </c>
      <c r="C99" s="2" t="s">
        <v>514</v>
      </c>
      <c r="D99" t="s">
        <v>37</v>
      </c>
      <c r="E99">
        <v>318</v>
      </c>
      <c r="F99" s="2">
        <f t="shared" si="20"/>
        <v>97</v>
      </c>
      <c r="G99" t="s">
        <v>23</v>
      </c>
      <c r="I99" s="2">
        <f t="shared" ref="I99:I119" si="35">I98+1</f>
        <v>97</v>
      </c>
      <c r="J99" s="2" t="str">
        <f t="shared" ref="J99:J119" si="36">IFERROR(A99, "")</f>
        <v>BONNIERE</v>
      </c>
      <c r="K99" s="2" t="str">
        <f t="shared" ref="K99:K119" si="37">IFERROR(B99, "")</f>
        <v>Gérald</v>
      </c>
      <c r="L99" s="2" t="str">
        <f t="shared" ref="L99:L119" si="38">IFERROR(C99, "")</f>
        <v>CH CORBIE ALBERT</v>
      </c>
      <c r="M99" s="2">
        <f t="shared" si="26"/>
        <v>318</v>
      </c>
      <c r="W99" t="str" cm="1">
        <f t="array" ref="W99">IFERROR(
INDEX($A$3:$G$220,
SMALL(
IF($D$3:$D$220="Sans Potence",ROW($A$3:$A$220)-ROW($A$3)+1),
ROW(A97)
),
CHOOSE(COLUMN(A97),1,2,3,4,5)
),
"")</f>
        <v>CAILLE</v>
      </c>
      <c r="X99" t="str" cm="1">
        <f t="array" ref="X99">IFERROR(
INDEX($A$3:$G$220,
SMALL(
IF($D$3:$D$220="Sans Potence",ROW($A$3:$A$220)-ROW($A$3)+1),
ROW(B97)
),
CHOOSE(COLUMN(B97),1,2,3,4,5)
),
"")</f>
        <v>Marie Christine</v>
      </c>
      <c r="Y99" t="str" cm="1">
        <f t="array" ref="Y99">IFERROR(
INDEX($A$3:$G$220,
SMALL(
IF($D$3:$D$220="Sans Potence",ROW($A$3:$A$220)-ROW($A$3)+1),
ROW(C97)
),
CHOOSE(COLUMN(C97),1,2,3,4,5)
),
"")</f>
        <v>CH CORBIE ALBERT</v>
      </c>
      <c r="Z99" t="str" cm="1">
        <f t="array" ref="Z99">IFERROR(
INDEX($A$3:$G$220,
SMALL(
IF($D$3:$D$220="Sans Potence",ROW($A$3:$A$220)-ROW($A$3)+1),
ROW(D97)
),
CHOOSE(COLUMN(D97),1,2,3,4,5)
),
"")</f>
        <v>Sans Potence</v>
      </c>
      <c r="AA99" cm="1">
        <f t="array" ref="AA99">IFERROR(
INDEX($A$3:$G$220,
SMALL(
IF($D$3:$D$220="Sans Potence",ROW($A$3:$A$220)-ROW($A$3)+1),
ROW(E97)
),
CHOOSE(COLUMN(E97),1,2,3,4,5)
),
"")</f>
        <v>301</v>
      </c>
      <c r="AB99" s="2">
        <v>97</v>
      </c>
      <c r="AC99" s="2"/>
      <c r="AD99" t="str" cm="1">
        <f t="array" ref="AD99">IFERROR(
INDEX($A$3:$G$220,
SMALL(
IF($G$3:$G$220="Pro",ROW($A$3:$A$220)-ROW($A$3)+1),
ROW(A97)
),
CHOOSE(COLUMN(A97),1,2,3,7,5)
),
"")</f>
        <v/>
      </c>
      <c r="AE99" t="str" cm="1">
        <f t="array" ref="AE99">IFERROR(
INDEX($A$3:$G$220,
SMALL(
IF($G$3:$G$220="Pro",ROW($A$3:$A$220)-ROW($A$3)+1),
ROW(B97)
),
CHOOSE(COLUMN(B97),1,2,3,7,5)
),
"")</f>
        <v/>
      </c>
      <c r="AF99" t="str" cm="1">
        <f t="array" ref="AF99">IFERROR(
INDEX($A$3:$G$220,
SMALL(
IF($G$3:$G$220="Pro",ROW($A$3:$A$220)-ROW($A$3)+1),
ROW(C97)
),
CHOOSE(COLUMN(C97),1,2,3,7,5)
),
"")</f>
        <v/>
      </c>
      <c r="AG99" t="str" cm="1">
        <f t="array" ref="AG99">IFERROR(
INDEX($A$3:$G$220,
SMALL(
IF($G$3:$G$220="Pro",ROW($A$3:$A$220)-ROW($A$3)+1),
ROW(D97)
),
CHOOSE(COLUMN(D97),1,2,3,7,5)
),
"")</f>
        <v/>
      </c>
      <c r="AH99" t="str" cm="1">
        <f t="array" ref="AH99">IFERROR(
INDEX($A$3:$G$220,
SMALL(
IF($G$3:$G$220="Pro",ROW($A$3:$A$220)-ROW($A$3)+1),
ROW(E97)
),
CHOOSE(COLUMN(E97),1,2,3,7,5)
),
"")</f>
        <v/>
      </c>
      <c r="AI99" s="2" t="str">
        <f>IF(AH99="", "", 1 + COUNTIF($AH$3:$AH$112,"&gt;"&amp;AH99))</f>
        <v/>
      </c>
      <c r="AK99" t="str" cm="1">
        <f t="array" ref="AK99">IFERROR(
INDEX($A$3:$G$220,
SMALL(
IF($G$3:$G$220="Sportif",ROW($A$3:$A$220)-ROW($A$3)+1),
ROW(A97)
),
CHOOSE(COLUMN(A97),1,2,3,7,5)
),
"")</f>
        <v>CUYLE</v>
      </c>
      <c r="AL99" t="str" cm="1">
        <f t="array" ref="AL99">IFERROR(
INDEX($A$3:$G$220,
SMALL(
IF($G$3:$G$220="Sportif",ROW($A$3:$A$220)-ROW($A$3)+1),
ROW(B97)
),
CHOOSE(COLUMN(B97),1,2,3,7,5)
),
"")</f>
        <v>Ginette</v>
      </c>
      <c r="AM99" t="str" cm="1">
        <f t="array" ref="AM99">IFERROR(
INDEX($A$3:$G$220,
SMALL(
IF($G$3:$G$220="Sportif",ROW($A$3:$A$220)-ROW($A$3)+1),
ROW(C97)
),
CHOOSE(COLUMN(C97),1,2,3,7,5)
),
"")</f>
        <v>EHPAD Fouilloy</v>
      </c>
      <c r="AN99" t="str" cm="1">
        <f t="array" ref="AN99">IFERROR(
INDEX($A$3:$G$220,
SMALL(
IF($G$3:$G$220="Sportif",ROW($A$3:$A$220)-ROW($A$3)+1),
ROW(D97)
),
CHOOSE(COLUMN(D97),1,2,3,7,5)
),
"")</f>
        <v>Sportif</v>
      </c>
      <c r="AO99" cm="1">
        <f t="array" ref="AO99">IFERROR(
INDEX($A$3:$G$220,
SMALL(
IF($G$3:$G$220="Sportif",ROW($A$3:$A$220)-ROW($A$3)+1),
ROW(E97)
),
CHOOSE(COLUMN(E97),1,2,3,7,5)
),
"")</f>
        <v>229</v>
      </c>
      <c r="AP99" s="2">
        <f>IF(AO99="", "", 1 + COUNTIF($AO$3:$AO$287,"&gt;"&amp;AO99))</f>
        <v>97</v>
      </c>
    </row>
    <row r="100" spans="1:42" x14ac:dyDescent="0.3">
      <c r="A100" t="s">
        <v>266</v>
      </c>
      <c r="B100" t="s">
        <v>125</v>
      </c>
      <c r="C100" s="2" t="s">
        <v>238</v>
      </c>
      <c r="D100" t="s">
        <v>37</v>
      </c>
      <c r="E100">
        <v>317</v>
      </c>
      <c r="F100" s="2">
        <f t="shared" si="20"/>
        <v>98</v>
      </c>
      <c r="G100" t="s">
        <v>16</v>
      </c>
      <c r="I100" s="2">
        <f t="shared" si="35"/>
        <v>98</v>
      </c>
      <c r="J100" s="2" t="str">
        <f t="shared" si="36"/>
        <v>MASSET</v>
      </c>
      <c r="K100" s="2" t="str">
        <f t="shared" si="37"/>
        <v>Antoine</v>
      </c>
      <c r="L100" s="2" t="str">
        <f t="shared" si="38"/>
        <v xml:space="preserve">Pôle Autonomie Leopold Bellan </v>
      </c>
      <c r="M100" s="2">
        <f t="shared" si="26"/>
        <v>317</v>
      </c>
      <c r="W100" t="str" cm="1">
        <f t="array" ref="W100">IFERROR(
INDEX($A$3:$G$220,
SMALL(
IF($D$3:$D$220="Sans Potence",ROW($A$3:$A$220)-ROW($A$3)+1),
ROW(A98)
),
CHOOSE(COLUMN(A98),1,2,3,4,5)
),
"")</f>
        <v>VARIN</v>
      </c>
      <c r="X100" t="str" cm="1">
        <f t="array" ref="X100">IFERROR(
INDEX($A$3:$G$220,
SMALL(
IF($D$3:$D$220="Sans Potence",ROW($A$3:$A$220)-ROW($A$3)+1),
ROW(B98)
),
CHOOSE(COLUMN(B98),1,2,3,4,5)
),
"")</f>
        <v>Mathias</v>
      </c>
      <c r="Y100" t="str" cm="1">
        <f t="array" ref="Y100">IFERROR(
INDEX($A$3:$G$220,
SMALL(
IF($D$3:$D$220="Sans Potence",ROW($A$3:$A$220)-ROW($A$3)+1),
ROW(C98)
),
CHOOSE(COLUMN(C98),1,2,3,4,5)
),
"")</f>
        <v>CH CORBIE ALBERT</v>
      </c>
      <c r="Z100" t="str" cm="1">
        <f t="array" ref="Z100">IFERROR(
INDEX($A$3:$G$220,
SMALL(
IF($D$3:$D$220="Sans Potence",ROW($A$3:$A$220)-ROW($A$3)+1),
ROW(D98)
),
CHOOSE(COLUMN(D98),1,2,3,4,5)
),
"")</f>
        <v>Sans Potence</v>
      </c>
      <c r="AA100" cm="1">
        <f t="array" ref="AA100">IFERROR(
INDEX($A$3:$G$220,
SMALL(
IF($D$3:$D$220="Sans Potence",ROW($A$3:$A$220)-ROW($A$3)+1),
ROW(E98)
),
CHOOSE(COLUMN(E98),1,2,3,4,5)
),
"")</f>
        <v>300</v>
      </c>
      <c r="AB100" s="2">
        <v>98</v>
      </c>
      <c r="AC100" s="2"/>
      <c r="AD100" t="str" cm="1">
        <f t="array" ref="AD100">IFERROR(
INDEX($A$3:$G$220,
SMALL(
IF($G$3:$G$220="Pro",ROW($A$3:$A$220)-ROW($A$3)+1),
ROW(A98)
),
CHOOSE(COLUMN(A98),1,2,3,7,5)
),
"")</f>
        <v/>
      </c>
      <c r="AE100" t="str" cm="1">
        <f t="array" ref="AE100">IFERROR(
INDEX($A$3:$G$220,
SMALL(
IF($G$3:$G$220="Pro",ROW($A$3:$A$220)-ROW($A$3)+1),
ROW(B98)
),
CHOOSE(COLUMN(B98),1,2,3,7,5)
),
"")</f>
        <v/>
      </c>
      <c r="AF100" t="str" cm="1">
        <f t="array" ref="AF100">IFERROR(
INDEX($A$3:$G$220,
SMALL(
IF($G$3:$G$220="Pro",ROW($A$3:$A$220)-ROW($A$3)+1),
ROW(C98)
),
CHOOSE(COLUMN(C98),1,2,3,7,5)
),
"")</f>
        <v/>
      </c>
      <c r="AG100" t="str" cm="1">
        <f t="array" ref="AG100">IFERROR(
INDEX($A$3:$G$220,
SMALL(
IF($G$3:$G$220="Pro",ROW($A$3:$A$220)-ROW($A$3)+1),
ROW(D98)
),
CHOOSE(COLUMN(D98),1,2,3,7,5)
),
"")</f>
        <v/>
      </c>
      <c r="AH100" t="str" cm="1">
        <f t="array" ref="AH100">IFERROR(
INDEX($A$3:$G$220,
SMALL(
IF($G$3:$G$220="Pro",ROW($A$3:$A$220)-ROW($A$3)+1),
ROW(E98)
),
CHOOSE(COLUMN(E98),1,2,3,7,5)
),
"")</f>
        <v/>
      </c>
      <c r="AI100" s="2" t="str">
        <f>IF(AH100="", "", 1 + COUNTIF($AH$3:$AH$112,"&gt;"&amp;AH100))</f>
        <v/>
      </c>
      <c r="AK100" t="str" cm="1">
        <f t="array" ref="AK100">IFERROR(
INDEX($A$3:$G$220,
SMALL(
IF($G$3:$G$220="Sportif",ROW($A$3:$A$220)-ROW($A$3)+1),
ROW(A98)
),
CHOOSE(COLUMN(A98),1,2,3,7,5)
),
"")</f>
        <v>DUMONT</v>
      </c>
      <c r="AL100" t="str" cm="1">
        <f t="array" ref="AL100">IFERROR(
INDEX($A$3:$G$220,
SMALL(
IF($G$3:$G$220="Sportif",ROW($A$3:$A$220)-ROW($A$3)+1),
ROW(B98)
),
CHOOSE(COLUMN(B98),1,2,3,7,5)
),
"")</f>
        <v>Michel</v>
      </c>
      <c r="AM100" t="str" cm="1">
        <f t="array" ref="AM100">IFERROR(
INDEX($A$3:$G$220,
SMALL(
IF($G$3:$G$220="Sportif",ROW($A$3:$A$220)-ROW($A$3)+1),
ROW(C98)
),
CHOOSE(COLUMN(C98),1,2,3,7,5)
),
"")</f>
        <v>CH CORBIE ALBERT</v>
      </c>
      <c r="AN100" t="str" cm="1">
        <f t="array" ref="AN100">IFERROR(
INDEX($A$3:$G$220,
SMALL(
IF($G$3:$G$220="Sportif",ROW($A$3:$A$220)-ROW($A$3)+1),
ROW(D98)
),
CHOOSE(COLUMN(D98),1,2,3,7,5)
),
"")</f>
        <v>Sportif</v>
      </c>
      <c r="AO100" cm="1">
        <f t="array" ref="AO100">IFERROR(
INDEX($A$3:$G$220,
SMALL(
IF($G$3:$G$220="Sportif",ROW($A$3:$A$220)-ROW($A$3)+1),
ROW(E98)
),
CHOOSE(COLUMN(E98),1,2,3,7,5)
),
"")</f>
        <v>224</v>
      </c>
      <c r="AP100" s="2">
        <f>IF(AO100="", "", 1 + COUNTIF($AO$3:$AO$287,"&gt;"&amp;AO100))</f>
        <v>98</v>
      </c>
    </row>
    <row r="101" spans="1:42" x14ac:dyDescent="0.3">
      <c r="A101" t="s">
        <v>225</v>
      </c>
      <c r="B101" t="s">
        <v>226</v>
      </c>
      <c r="C101" s="2" t="s">
        <v>227</v>
      </c>
      <c r="D101" t="s">
        <v>37</v>
      </c>
      <c r="E101">
        <v>316</v>
      </c>
      <c r="F101" s="2">
        <f t="shared" si="20"/>
        <v>99</v>
      </c>
      <c r="G101" t="s">
        <v>23</v>
      </c>
      <c r="I101" s="2">
        <f t="shared" si="35"/>
        <v>99</v>
      </c>
      <c r="J101" s="2" t="str">
        <f t="shared" si="36"/>
        <v>CAILLEAUX</v>
      </c>
      <c r="K101" s="2" t="str">
        <f t="shared" si="37"/>
        <v>Jeanne</v>
      </c>
      <c r="L101" s="2" t="str">
        <f t="shared" si="38"/>
        <v>SESSAD CREDA</v>
      </c>
      <c r="M101" s="2">
        <f t="shared" si="26"/>
        <v>316</v>
      </c>
      <c r="W101" t="str" cm="1">
        <f t="array" ref="W101">IFERROR(
INDEX($A$3:$G$220,
SMALL(
IF($D$3:$D$220="Sans Potence",ROW($A$3:$A$220)-ROW($A$3)+1),
ROW(A99)
),
CHOOSE(COLUMN(A99),1,2,3,4,5)
),
"")</f>
        <v>CHARLETOUX</v>
      </c>
      <c r="X101" t="str" cm="1">
        <f t="array" ref="X101">IFERROR(
INDEX($A$3:$G$220,
SMALL(
IF($D$3:$D$220="Sans Potence",ROW($A$3:$A$220)-ROW($A$3)+1),
ROW(B99)
),
CHOOSE(COLUMN(B99),1,2,3,4,5)
),
"")</f>
        <v>Sybille</v>
      </c>
      <c r="Y101" t="str" cm="1">
        <f t="array" ref="Y101">IFERROR(
INDEX($A$3:$G$220,
SMALL(
IF($D$3:$D$220="Sans Potence",ROW($A$3:$A$220)-ROW($A$3)+1),
ROW(C99)
),
CHOOSE(COLUMN(C99),1,2,3,4,5)
),
"")</f>
        <v>FAM / FDV HARBONNIERES</v>
      </c>
      <c r="Z101" t="str" cm="1">
        <f t="array" ref="Z101">IFERROR(
INDEX($A$3:$G$220,
SMALL(
IF($D$3:$D$220="Sans Potence",ROW($A$3:$A$220)-ROW($A$3)+1),
ROW(D99)
),
CHOOSE(COLUMN(D99),1,2,3,4,5)
),
"")</f>
        <v>Sans Potence</v>
      </c>
      <c r="AA101" cm="1">
        <f t="array" ref="AA101">IFERROR(
INDEX($A$3:$G$220,
SMALL(
IF($D$3:$D$220="Sans Potence",ROW($A$3:$A$220)-ROW($A$3)+1),
ROW(E99)
),
CHOOSE(COLUMN(E99),1,2,3,4,5)
),
"")</f>
        <v>294</v>
      </c>
      <c r="AB101" s="2">
        <v>99</v>
      </c>
      <c r="AC101" s="2"/>
      <c r="AD101" t="str" cm="1">
        <f t="array" ref="AD101">IFERROR(
INDEX($A$3:$G$220,
SMALL(
IF($G$3:$G$220="Pro",ROW($A$3:$A$220)-ROW($A$3)+1),
ROW(A99)
),
CHOOSE(COLUMN(A99),1,2,3,7,5)
),
"")</f>
        <v/>
      </c>
      <c r="AE101" t="str" cm="1">
        <f t="array" ref="AE101">IFERROR(
INDEX($A$3:$G$220,
SMALL(
IF($G$3:$G$220="Pro",ROW($A$3:$A$220)-ROW($A$3)+1),
ROW(B99)
),
CHOOSE(COLUMN(B99),1,2,3,7,5)
),
"")</f>
        <v/>
      </c>
      <c r="AF101" t="str" cm="1">
        <f t="array" ref="AF101">IFERROR(
INDEX($A$3:$G$220,
SMALL(
IF($G$3:$G$220="Pro",ROW($A$3:$A$220)-ROW($A$3)+1),
ROW(C99)
),
CHOOSE(COLUMN(C99),1,2,3,7,5)
),
"")</f>
        <v/>
      </c>
      <c r="AG101" t="str" cm="1">
        <f t="array" ref="AG101">IFERROR(
INDEX($A$3:$G$220,
SMALL(
IF($G$3:$G$220="Pro",ROW($A$3:$A$220)-ROW($A$3)+1),
ROW(D99)
),
CHOOSE(COLUMN(D99),1,2,3,7,5)
),
"")</f>
        <v/>
      </c>
      <c r="AH101" t="str" cm="1">
        <f t="array" ref="AH101">IFERROR(
INDEX($A$3:$G$220,
SMALL(
IF($G$3:$G$220="Pro",ROW($A$3:$A$220)-ROW($A$3)+1),
ROW(E99)
),
CHOOSE(COLUMN(E99),1,2,3,7,5)
),
"")</f>
        <v/>
      </c>
      <c r="AI101" s="2" t="str">
        <f>IF(AH101="", "", 1 + COUNTIF($AH$3:$AH$112,"&gt;"&amp;AH101))</f>
        <v/>
      </c>
      <c r="AK101" t="str" cm="1">
        <f t="array" ref="AK101">IFERROR(
INDEX($A$3:$G$220,
SMALL(
IF($G$3:$G$220="Sportif",ROW($A$3:$A$220)-ROW($A$3)+1),
ROW(A99)
),
CHOOSE(COLUMN(A99),1,2,3,7,5)
),
"")</f>
        <v>SZEWCZYK</v>
      </c>
      <c r="AL101" t="str" cm="1">
        <f t="array" ref="AL101">IFERROR(
INDEX($A$3:$G$220,
SMALL(
IF($G$3:$G$220="Sportif",ROW($A$3:$A$220)-ROW($A$3)+1),
ROW(B99)
),
CHOOSE(COLUMN(B99),1,2,3,7,5)
),
"")</f>
        <v>Coline</v>
      </c>
      <c r="AM101" t="str" cm="1">
        <f t="array" ref="AM101">IFERROR(
INDEX($A$3:$G$220,
SMALL(
IF($G$3:$G$220="Sportif",ROW($A$3:$A$220)-ROW($A$3)+1),
ROW(C99)
),
CHOOSE(COLUMN(C99),1,2,3,7,5)
),
"")</f>
        <v>CH CORBIE ALBERT</v>
      </c>
      <c r="AN101" t="str" cm="1">
        <f t="array" ref="AN101">IFERROR(
INDEX($A$3:$G$220,
SMALL(
IF($G$3:$G$220="Sportif",ROW($A$3:$A$220)-ROW($A$3)+1),
ROW(D99)
),
CHOOSE(COLUMN(D99),1,2,3,7,5)
),
"")</f>
        <v>Sportif</v>
      </c>
      <c r="AO101" cm="1">
        <f t="array" ref="AO101">IFERROR(
INDEX($A$3:$G$220,
SMALL(
IF($G$3:$G$220="Sportif",ROW($A$3:$A$220)-ROW($A$3)+1),
ROW(E99)
),
CHOOSE(COLUMN(E99),1,2,3,7,5)
),
"")</f>
        <v>223</v>
      </c>
      <c r="AP101" s="2">
        <f>IF(AO101="", "", 1 + COUNTIF($AO$3:$AO$287,"&gt;"&amp;AO101))</f>
        <v>99</v>
      </c>
    </row>
    <row r="102" spans="1:42" x14ac:dyDescent="0.3">
      <c r="A102" t="s">
        <v>267</v>
      </c>
      <c r="B102" t="s">
        <v>268</v>
      </c>
      <c r="C102" s="2" t="s">
        <v>238</v>
      </c>
      <c r="D102" t="s">
        <v>222</v>
      </c>
      <c r="E102">
        <v>316</v>
      </c>
      <c r="F102" s="2">
        <f t="shared" si="20"/>
        <v>99</v>
      </c>
      <c r="G102" t="s">
        <v>23</v>
      </c>
      <c r="I102" s="2">
        <f t="shared" si="35"/>
        <v>100</v>
      </c>
      <c r="J102" s="2" t="str">
        <f t="shared" si="36"/>
        <v>NAZARD</v>
      </c>
      <c r="K102" s="2" t="str">
        <f t="shared" si="37"/>
        <v>Angèle</v>
      </c>
      <c r="L102" s="2" t="str">
        <f t="shared" si="38"/>
        <v xml:space="preserve">Pôle Autonomie Leopold Bellan </v>
      </c>
      <c r="M102" s="2">
        <f t="shared" si="26"/>
        <v>316</v>
      </c>
      <c r="W102" t="str" cm="1">
        <f t="array" ref="W102">IFERROR(
INDEX($A$3:$G$220,
SMALL(
IF($D$3:$D$220="Sans Potence",ROW($A$3:$A$220)-ROW($A$3)+1),
ROW(A100)
),
CHOOSE(COLUMN(A100),1,2,3,4,5)
),
"")</f>
        <v>DE ALMEIDA</v>
      </c>
      <c r="X102" t="str" cm="1">
        <f t="array" ref="X102">IFERROR(
INDEX($A$3:$G$220,
SMALL(
IF($D$3:$D$220="Sans Potence",ROW($A$3:$A$220)-ROW($A$3)+1),
ROW(B100)
),
CHOOSE(COLUMN(B100),1,2,3,4,5)
),
"")</f>
        <v>Isabelle</v>
      </c>
      <c r="Y102" t="str" cm="1">
        <f t="array" ref="Y102">IFERROR(
INDEX($A$3:$G$220,
SMALL(
IF($D$3:$D$220="Sans Potence",ROW($A$3:$A$220)-ROW($A$3)+1),
ROW(C100)
),
CHOOSE(COLUMN(C100),1,2,3,4,5)
),
"")</f>
        <v xml:space="preserve">Pôle Autonomie Leopold Bellan </v>
      </c>
      <c r="Z102" t="str" cm="1">
        <f t="array" ref="Z102">IFERROR(
INDEX($A$3:$G$220,
SMALL(
IF($D$3:$D$220="Sans Potence",ROW($A$3:$A$220)-ROW($A$3)+1),
ROW(D100)
),
CHOOSE(COLUMN(D100),1,2,3,4,5)
),
"")</f>
        <v>Sans Potence</v>
      </c>
      <c r="AA102" cm="1">
        <f t="array" ref="AA102">IFERROR(
INDEX($A$3:$G$220,
SMALL(
IF($D$3:$D$220="Sans Potence",ROW($A$3:$A$220)-ROW($A$3)+1),
ROW(E100)
),
CHOOSE(COLUMN(E100),1,2,3,4,5)
),
"")</f>
        <v>292</v>
      </c>
      <c r="AB102" s="2">
        <v>100</v>
      </c>
      <c r="AC102" s="2"/>
      <c r="AD102" t="str" cm="1">
        <f t="array" ref="AD102">IFERROR(
INDEX($A$3:$G$220,
SMALL(
IF($G$3:$G$220="Pro",ROW($A$3:$A$220)-ROW($A$3)+1),
ROW(A100)
),
CHOOSE(COLUMN(A100),1,2,3,7,5)
),
"")</f>
        <v/>
      </c>
      <c r="AE102" t="str" cm="1">
        <f t="array" ref="AE102">IFERROR(
INDEX($A$3:$G$220,
SMALL(
IF($G$3:$G$220="Pro",ROW($A$3:$A$220)-ROW($A$3)+1),
ROW(B100)
),
CHOOSE(COLUMN(B100),1,2,3,7,5)
),
"")</f>
        <v/>
      </c>
      <c r="AF102" t="str" cm="1">
        <f t="array" ref="AF102">IFERROR(
INDEX($A$3:$G$220,
SMALL(
IF($G$3:$G$220="Pro",ROW($A$3:$A$220)-ROW($A$3)+1),
ROW(C100)
),
CHOOSE(COLUMN(C100),1,2,3,7,5)
),
"")</f>
        <v/>
      </c>
      <c r="AG102" t="str" cm="1">
        <f t="array" ref="AG102">IFERROR(
INDEX($A$3:$G$220,
SMALL(
IF($G$3:$G$220="Pro",ROW($A$3:$A$220)-ROW($A$3)+1),
ROW(D100)
),
CHOOSE(COLUMN(D100),1,2,3,7,5)
),
"")</f>
        <v/>
      </c>
      <c r="AH102" t="str" cm="1">
        <f t="array" ref="AH102">IFERROR(
INDEX($A$3:$G$220,
SMALL(
IF($G$3:$G$220="Pro",ROW($A$3:$A$220)-ROW($A$3)+1),
ROW(E100)
),
CHOOSE(COLUMN(E100),1,2,3,7,5)
),
"")</f>
        <v/>
      </c>
      <c r="AI102" s="2" t="str">
        <f>IF(AH102="", "", 1 + COUNTIF($AH$3:$AH$112,"&gt;"&amp;AH102))</f>
        <v/>
      </c>
      <c r="AK102" t="str" cm="1">
        <f t="array" ref="AK102">IFERROR(
INDEX($A$3:$G$220,
SMALL(
IF($G$3:$G$220="Sportif",ROW($A$3:$A$220)-ROW($A$3)+1),
ROW(A100)
),
CHOOSE(COLUMN(A100),1,2,3,7,5)
),
"")</f>
        <v>CARON</v>
      </c>
      <c r="AL102" t="str" cm="1">
        <f t="array" ref="AL102">IFERROR(
INDEX($A$3:$G$220,
SMALL(
IF($G$3:$G$220="Sportif",ROW($A$3:$A$220)-ROW($A$3)+1),
ROW(B100)
),
CHOOSE(COLUMN(B100),1,2,3,7,5)
),
"")</f>
        <v>Gérard</v>
      </c>
      <c r="AM102" t="str" cm="1">
        <f t="array" ref="AM102">IFERROR(
INDEX($A$3:$G$220,
SMALL(
IF($G$3:$G$220="Sportif",ROW($A$3:$A$220)-ROW($A$3)+1),
ROW(C100)
),
CHOOSE(COLUMN(C100),1,2,3,7,5)
),
"")</f>
        <v>EHPAD Fouilloy</v>
      </c>
      <c r="AN102" t="str" cm="1">
        <f t="array" ref="AN102">IFERROR(
INDEX($A$3:$G$220,
SMALL(
IF($G$3:$G$220="Sportif",ROW($A$3:$A$220)-ROW($A$3)+1),
ROW(D100)
),
CHOOSE(COLUMN(D100),1,2,3,7,5)
),
"")</f>
        <v>Sportif</v>
      </c>
      <c r="AO102" cm="1">
        <f t="array" ref="AO102">IFERROR(
INDEX($A$3:$G$220,
SMALL(
IF($G$3:$G$220="Sportif",ROW($A$3:$A$220)-ROW($A$3)+1),
ROW(E100)
),
CHOOSE(COLUMN(E100),1,2,3,7,5)
),
"")</f>
        <v>221</v>
      </c>
      <c r="AP102" s="2">
        <f>IF(AO102="", "", 1 + COUNTIF($AO$3:$AO$287,"&gt;"&amp;AO102))</f>
        <v>100</v>
      </c>
    </row>
    <row r="103" spans="1:42" x14ac:dyDescent="0.3">
      <c r="A103" t="s">
        <v>501</v>
      </c>
      <c r="B103" t="s">
        <v>502</v>
      </c>
      <c r="C103" s="2" t="s">
        <v>363</v>
      </c>
      <c r="D103" t="s">
        <v>37</v>
      </c>
      <c r="E103">
        <v>316</v>
      </c>
      <c r="F103" s="2">
        <f t="shared" si="20"/>
        <v>99</v>
      </c>
      <c r="G103" t="s">
        <v>16</v>
      </c>
      <c r="I103" s="2">
        <f t="shared" si="35"/>
        <v>101</v>
      </c>
      <c r="J103" s="2" t="str">
        <f t="shared" si="36"/>
        <v>FEKHAR</v>
      </c>
      <c r="K103" s="2" t="str">
        <f t="shared" si="37"/>
        <v>Mohammed</v>
      </c>
      <c r="L103" s="2" t="str">
        <f t="shared" si="38"/>
        <v>FAM / FDV HARBONNIERES</v>
      </c>
      <c r="M103" s="2">
        <f t="shared" si="26"/>
        <v>316</v>
      </c>
      <c r="W103" t="str" cm="1">
        <f t="array" ref="W103">IFERROR(
INDEX($A$3:$G$220,
SMALL(
IF($D$3:$D$220="Sans Potence",ROW($A$3:$A$220)-ROW($A$3)+1),
ROW(A101)
),
CHOOSE(COLUMN(A101),1,2,3,4,5)
),
"")</f>
        <v>PAYET</v>
      </c>
      <c r="X103" t="str" cm="1">
        <f t="array" ref="X103">IFERROR(
INDEX($A$3:$G$220,
SMALL(
IF($D$3:$D$220="Sans Potence",ROW($A$3:$A$220)-ROW($A$3)+1),
ROW(B101)
),
CHOOSE(COLUMN(B101),1,2,3,4,5)
),
"")</f>
        <v>Clélia</v>
      </c>
      <c r="Y103" t="str" cm="1">
        <f t="array" ref="Y103">IFERROR(
INDEX($A$3:$G$220,
SMALL(
IF($D$3:$D$220="Sans Potence",ROW($A$3:$A$220)-ROW($A$3)+1),
ROW(C101)
),
CHOOSE(COLUMN(C101),1,2,3,4,5)
),
"")</f>
        <v>FAM / FDV HARBONNIERES</v>
      </c>
      <c r="Z103" t="str" cm="1">
        <f t="array" ref="Z103">IFERROR(
INDEX($A$3:$G$220,
SMALL(
IF($D$3:$D$220="Sans Potence",ROW($A$3:$A$220)-ROW($A$3)+1),
ROW(D101)
),
CHOOSE(COLUMN(D101),1,2,3,4,5)
),
"")</f>
        <v>Sans Potence</v>
      </c>
      <c r="AA103" cm="1">
        <f t="array" ref="AA103">IFERROR(
INDEX($A$3:$G$220,
SMALL(
IF($D$3:$D$220="Sans Potence",ROW($A$3:$A$220)-ROW($A$3)+1),
ROW(E101)
),
CHOOSE(COLUMN(E101),1,2,3,4,5)
),
"")</f>
        <v>291</v>
      </c>
      <c r="AB103" s="2">
        <v>101</v>
      </c>
      <c r="AC103" s="2"/>
      <c r="AD103" t="str" cm="1">
        <f t="array" ref="AD103">IFERROR(
INDEX($A$3:$G$220,
SMALL(
IF($G$3:$G$220="Pro",ROW($A$3:$A$220)-ROW($A$3)+1),
ROW(A101)
),
CHOOSE(COLUMN(A101),1,2,3,7,5)
),
"")</f>
        <v/>
      </c>
      <c r="AE103" t="str" cm="1">
        <f t="array" ref="AE103">IFERROR(
INDEX($A$3:$G$220,
SMALL(
IF($G$3:$G$220="Pro",ROW($A$3:$A$220)-ROW($A$3)+1),
ROW(B101)
),
CHOOSE(COLUMN(B101),1,2,3,7,5)
),
"")</f>
        <v/>
      </c>
      <c r="AF103" t="str" cm="1">
        <f t="array" ref="AF103">IFERROR(
INDEX($A$3:$G$220,
SMALL(
IF($G$3:$G$220="Pro",ROW($A$3:$A$220)-ROW($A$3)+1),
ROW(C101)
),
CHOOSE(COLUMN(C101),1,2,3,7,5)
),
"")</f>
        <v/>
      </c>
      <c r="AG103" t="str" cm="1">
        <f t="array" ref="AG103">IFERROR(
INDEX($A$3:$G$220,
SMALL(
IF($G$3:$G$220="Pro",ROW($A$3:$A$220)-ROW($A$3)+1),
ROW(D101)
),
CHOOSE(COLUMN(D101),1,2,3,7,5)
),
"")</f>
        <v/>
      </c>
      <c r="AH103" t="str" cm="1">
        <f t="array" ref="AH103">IFERROR(
INDEX($A$3:$G$220,
SMALL(
IF($G$3:$G$220="Pro",ROW($A$3:$A$220)-ROW($A$3)+1),
ROW(E101)
),
CHOOSE(COLUMN(E101),1,2,3,7,5)
),
"")</f>
        <v/>
      </c>
      <c r="AI103" s="2" t="str">
        <f>IF(AH103="", "", 1 + COUNTIF($AH$3:$AH$112,"&gt;"&amp;AH103))</f>
        <v/>
      </c>
      <c r="AK103" t="str" cm="1">
        <f t="array" ref="AK103">IFERROR(
INDEX($A$3:$G$220,
SMALL(
IF($G$3:$G$220="Sportif",ROW($A$3:$A$220)-ROW($A$3)+1),
ROW(A101)
),
CHOOSE(COLUMN(A101),1,2,3,7,5)
),
"")</f>
        <v>GOUTIN</v>
      </c>
      <c r="AL103" t="str" cm="1">
        <f t="array" ref="AL103">IFERROR(
INDEX($A$3:$G$220,
SMALL(
IF($G$3:$G$220="Sportif",ROW($A$3:$A$220)-ROW($A$3)+1),
ROW(B101)
),
CHOOSE(COLUMN(B101),1,2,3,7,5)
),
"")</f>
        <v>Luigi</v>
      </c>
      <c r="AM103" t="str" cm="1">
        <f t="array" ref="AM103">IFERROR(
INDEX($A$3:$G$220,
SMALL(
IF($G$3:$G$220="Sportif",ROW($A$3:$A$220)-ROW($A$3)+1),
ROW(C101)
),
CHOOSE(COLUMN(C101),1,2,3,7,5)
),
"")</f>
        <v>EHPAD Fouilloy</v>
      </c>
      <c r="AN103" t="str" cm="1">
        <f t="array" ref="AN103">IFERROR(
INDEX($A$3:$G$220,
SMALL(
IF($G$3:$G$220="Sportif",ROW($A$3:$A$220)-ROW($A$3)+1),
ROW(D101)
),
CHOOSE(COLUMN(D101),1,2,3,7,5)
),
"")</f>
        <v>Sportif</v>
      </c>
      <c r="AO103" cm="1">
        <f t="array" ref="AO103">IFERROR(
INDEX($A$3:$G$220,
SMALL(
IF($G$3:$G$220="Sportif",ROW($A$3:$A$220)-ROW($A$3)+1),
ROW(E101)
),
CHOOSE(COLUMN(E101),1,2,3,7,5)
),
"")</f>
        <v>215</v>
      </c>
      <c r="AP103" s="2">
        <f>IF(AO103="", "", 1 + COUNTIF($AO$3:$AO$287,"&gt;"&amp;AO103))</f>
        <v>101</v>
      </c>
    </row>
    <row r="104" spans="1:42" x14ac:dyDescent="0.3">
      <c r="A104" t="s">
        <v>474</v>
      </c>
      <c r="B104" t="s">
        <v>475</v>
      </c>
      <c r="C104" s="2" t="s">
        <v>363</v>
      </c>
      <c r="D104" t="s">
        <v>37</v>
      </c>
      <c r="E104">
        <v>316</v>
      </c>
      <c r="F104" s="2">
        <f t="shared" si="20"/>
        <v>99</v>
      </c>
      <c r="G104" t="s">
        <v>23</v>
      </c>
      <c r="I104" s="2">
        <f t="shared" si="35"/>
        <v>102</v>
      </c>
      <c r="J104" s="2" t="str">
        <f t="shared" si="36"/>
        <v>BAILLY</v>
      </c>
      <c r="K104" s="2" t="str">
        <f t="shared" si="37"/>
        <v>Mickaël</v>
      </c>
      <c r="L104" s="2" t="str">
        <f t="shared" si="38"/>
        <v>FAM / FDV HARBONNIERES</v>
      </c>
      <c r="M104" s="2">
        <f t="shared" si="26"/>
        <v>316</v>
      </c>
      <c r="W104" t="str" cm="1">
        <f t="array" ref="W104">IFERROR(
INDEX($A$3:$G$220,
SMALL(
IF($D$3:$D$220="Sans Potence",ROW($A$3:$A$220)-ROW($A$3)+1),
ROW(A102)
),
CHOOSE(COLUMN(A102),1,2,3,4,5)
),
"")</f>
        <v>BROHON</v>
      </c>
      <c r="X104" t="str" cm="1">
        <f t="array" ref="X104">IFERROR(
INDEX($A$3:$G$220,
SMALL(
IF($D$3:$D$220="Sans Potence",ROW($A$3:$A$220)-ROW($A$3)+1),
ROW(B102)
),
CHOOSE(COLUMN(B102),1,2,3,4,5)
),
"")</f>
        <v>Laeticia</v>
      </c>
      <c r="Y104" t="str" cm="1">
        <f t="array" ref="Y104">IFERROR(
INDEX($A$3:$G$220,
SMALL(
IF($D$3:$D$220="Sans Potence",ROW($A$3:$A$220)-ROW($A$3)+1),
ROW(C102)
),
CHOOSE(COLUMN(C102),1,2,3,4,5)
),
"")</f>
        <v>EHPAD Fouilloy</v>
      </c>
      <c r="Z104" t="str" cm="1">
        <f t="array" ref="Z104">IFERROR(
INDEX($A$3:$G$220,
SMALL(
IF($D$3:$D$220="Sans Potence",ROW($A$3:$A$220)-ROW($A$3)+1),
ROW(D102)
),
CHOOSE(COLUMN(D102),1,2,3,4,5)
),
"")</f>
        <v>Sans Potence</v>
      </c>
      <c r="AA104" cm="1">
        <f t="array" ref="AA104">IFERROR(
INDEX($A$3:$G$220,
SMALL(
IF($D$3:$D$220="Sans Potence",ROW($A$3:$A$220)-ROW($A$3)+1),
ROW(E102)
),
CHOOSE(COLUMN(E102),1,2,3,4,5)
),
"")</f>
        <v>287</v>
      </c>
      <c r="AB104" s="2">
        <v>102</v>
      </c>
      <c r="AC104" s="2"/>
      <c r="AD104" t="str" cm="1">
        <f t="array" ref="AD104">IFERROR(
INDEX($A$3:$G$220,
SMALL(
IF($G$3:$G$220="Pro",ROW($A$3:$A$220)-ROW($A$3)+1),
ROW(A102)
),
CHOOSE(COLUMN(A102),1,2,3,7,5)
),
"")</f>
        <v/>
      </c>
      <c r="AE104" t="str" cm="1">
        <f t="array" ref="AE104">IFERROR(
INDEX($A$3:$G$220,
SMALL(
IF($G$3:$G$220="Pro",ROW($A$3:$A$220)-ROW($A$3)+1),
ROW(B102)
),
CHOOSE(COLUMN(B102),1,2,3,7,5)
),
"")</f>
        <v/>
      </c>
      <c r="AF104" t="str" cm="1">
        <f t="array" ref="AF104">IFERROR(
INDEX($A$3:$G$220,
SMALL(
IF($G$3:$G$220="Pro",ROW($A$3:$A$220)-ROW($A$3)+1),
ROW(C102)
),
CHOOSE(COLUMN(C102),1,2,3,7,5)
),
"")</f>
        <v/>
      </c>
      <c r="AG104" t="str" cm="1">
        <f t="array" ref="AG104">IFERROR(
INDEX($A$3:$G$220,
SMALL(
IF($G$3:$G$220="Pro",ROW($A$3:$A$220)-ROW($A$3)+1),
ROW(D102)
),
CHOOSE(COLUMN(D102),1,2,3,7,5)
),
"")</f>
        <v/>
      </c>
      <c r="AH104" t="str" cm="1">
        <f t="array" ref="AH104">IFERROR(
INDEX($A$3:$G$220,
SMALL(
IF($G$3:$G$220="Pro",ROW($A$3:$A$220)-ROW($A$3)+1),
ROW(E102)
),
CHOOSE(COLUMN(E102),1,2,3,7,5)
),
"")</f>
        <v/>
      </c>
      <c r="AI104" s="2" t="str">
        <f>IF(AH104="", "", 1 + COUNTIF($AH$3:$AH$112,"&gt;"&amp;AH104))</f>
        <v/>
      </c>
      <c r="AK104" t="str" cm="1">
        <f t="array" ref="AK104">IFERROR(
INDEX($A$3:$G$220,
SMALL(
IF($G$3:$G$220="Sportif",ROW($A$3:$A$220)-ROW($A$3)+1),
ROW(A102)
),
CHOOSE(COLUMN(A102),1,2,3,7,5)
),
"")</f>
        <v>DELMOTTE</v>
      </c>
      <c r="AL104" t="str" cm="1">
        <f t="array" ref="AL104">IFERROR(
INDEX($A$3:$G$220,
SMALL(
IF($G$3:$G$220="Sportif",ROW($A$3:$A$220)-ROW($A$3)+1),
ROW(B102)
),
CHOOSE(COLUMN(B102),1,2,3,7,5)
),
"")</f>
        <v>Athénaïs</v>
      </c>
      <c r="AM104" t="str" cm="1">
        <f t="array" ref="AM104">IFERROR(
INDEX($A$3:$G$220,
SMALL(
IF($G$3:$G$220="Sportif",ROW($A$3:$A$220)-ROW($A$3)+1),
ROW(C102)
),
CHOOSE(COLUMN(C102),1,2,3,7,5)
),
"")</f>
        <v>EHPAD Fouilloy</v>
      </c>
      <c r="AN104" t="str" cm="1">
        <f t="array" ref="AN104">IFERROR(
INDEX($A$3:$G$220,
SMALL(
IF($G$3:$G$220="Sportif",ROW($A$3:$A$220)-ROW($A$3)+1),
ROW(D102)
),
CHOOSE(COLUMN(D102),1,2,3,7,5)
),
"")</f>
        <v>Sportif</v>
      </c>
      <c r="AO104" cm="1">
        <f t="array" ref="AO104">IFERROR(
INDEX($A$3:$G$220,
SMALL(
IF($G$3:$G$220="Sportif",ROW($A$3:$A$220)-ROW($A$3)+1),
ROW(E102)
),
CHOOSE(COLUMN(E102),1,2,3,7,5)
),
"")</f>
        <v>213</v>
      </c>
      <c r="AP104" s="2">
        <f>IF(AO104="", "", 1 + COUNTIF($AO$3:$AO$287,"&gt;"&amp;AO104))</f>
        <v>102</v>
      </c>
    </row>
    <row r="105" spans="1:42" x14ac:dyDescent="0.3">
      <c r="A105" t="s">
        <v>558</v>
      </c>
      <c r="B105" t="s">
        <v>559</v>
      </c>
      <c r="C105" s="2" t="s">
        <v>514</v>
      </c>
      <c r="D105" t="s">
        <v>37</v>
      </c>
      <c r="E105">
        <v>314</v>
      </c>
      <c r="F105" s="2">
        <f t="shared" si="20"/>
        <v>103</v>
      </c>
      <c r="G105" t="s">
        <v>23</v>
      </c>
      <c r="I105" s="2">
        <f t="shared" si="35"/>
        <v>103</v>
      </c>
      <c r="J105" s="2" t="str">
        <f t="shared" si="36"/>
        <v>LECOT</v>
      </c>
      <c r="K105" s="2" t="str">
        <f t="shared" si="37"/>
        <v>Marie Claire</v>
      </c>
      <c r="L105" s="2" t="str">
        <f t="shared" si="38"/>
        <v>CH CORBIE ALBERT</v>
      </c>
      <c r="M105" s="2">
        <f t="shared" si="26"/>
        <v>314</v>
      </c>
      <c r="W105" t="str" cm="1">
        <f t="array" ref="W105">IFERROR(
INDEX($A$3:$G$220,
SMALL(
IF($D$3:$D$220="Sans Potence",ROW($A$3:$A$220)-ROW($A$3)+1),
ROW(A103)
),
CHOOSE(COLUMN(A103),1,2,3,4,5)
),
"")</f>
        <v>DHENIN</v>
      </c>
      <c r="X105" t="str" cm="1">
        <f t="array" ref="X105">IFERROR(
INDEX($A$3:$G$220,
SMALL(
IF($D$3:$D$220="Sans Potence",ROW($A$3:$A$220)-ROW($A$3)+1),
ROW(B103)
),
CHOOSE(COLUMN(B103),1,2,3,4,5)
),
"")</f>
        <v>Michel</v>
      </c>
      <c r="Y105" t="str" cm="1">
        <f t="array" ref="Y105">IFERROR(
INDEX($A$3:$G$220,
SMALL(
IF($D$3:$D$220="Sans Potence",ROW($A$3:$A$220)-ROW($A$3)+1),
ROW(C103)
),
CHOOSE(COLUMN(C103),1,2,3,4,5)
),
"")</f>
        <v>CH CORBIE ALBERT</v>
      </c>
      <c r="Z105" t="str" cm="1">
        <f t="array" ref="Z105">IFERROR(
INDEX($A$3:$G$220,
SMALL(
IF($D$3:$D$220="Sans Potence",ROW($A$3:$A$220)-ROW($A$3)+1),
ROW(D103)
),
CHOOSE(COLUMN(D103),1,2,3,4,5)
),
"")</f>
        <v>Sans Potence</v>
      </c>
      <c r="AA105" cm="1">
        <f t="array" ref="AA105">IFERROR(
INDEX($A$3:$G$220,
SMALL(
IF($D$3:$D$220="Sans Potence",ROW($A$3:$A$220)-ROW($A$3)+1),
ROW(E103)
),
CHOOSE(COLUMN(E103),1,2,3,4,5)
),
"")</f>
        <v>282</v>
      </c>
      <c r="AB105" s="2">
        <v>103</v>
      </c>
      <c r="AC105" s="2"/>
      <c r="AD105" t="str" cm="1">
        <f t="array" ref="AD105">IFERROR(
INDEX($A$3:$G$220,
SMALL(
IF($G$3:$G$220="Pro",ROW($A$3:$A$220)-ROW($A$3)+1),
ROW(A103)
),
CHOOSE(COLUMN(A103),1,2,3,7,5)
),
"")</f>
        <v/>
      </c>
      <c r="AE105" t="str" cm="1">
        <f t="array" ref="AE105">IFERROR(
INDEX($A$3:$G$220,
SMALL(
IF($G$3:$G$220="Pro",ROW($A$3:$A$220)-ROW($A$3)+1),
ROW(B103)
),
CHOOSE(COLUMN(B103),1,2,3,7,5)
),
"")</f>
        <v/>
      </c>
      <c r="AF105" t="str" cm="1">
        <f t="array" ref="AF105">IFERROR(
INDEX($A$3:$G$220,
SMALL(
IF($G$3:$G$220="Pro",ROW($A$3:$A$220)-ROW($A$3)+1),
ROW(C103)
),
CHOOSE(COLUMN(C103),1,2,3,7,5)
),
"")</f>
        <v/>
      </c>
      <c r="AG105" t="str" cm="1">
        <f t="array" ref="AG105">IFERROR(
INDEX($A$3:$G$220,
SMALL(
IF($G$3:$G$220="Pro",ROW($A$3:$A$220)-ROW($A$3)+1),
ROW(D103)
),
CHOOSE(COLUMN(D103),1,2,3,7,5)
),
"")</f>
        <v/>
      </c>
      <c r="AH105" t="str" cm="1">
        <f t="array" ref="AH105">IFERROR(
INDEX($A$3:$G$220,
SMALL(
IF($G$3:$G$220="Pro",ROW($A$3:$A$220)-ROW($A$3)+1),
ROW(E103)
),
CHOOSE(COLUMN(E103),1,2,3,7,5)
),
"")</f>
        <v/>
      </c>
      <c r="AI105" s="2" t="str">
        <f>IF(AH105="", "", 1 + COUNTIF($AH$3:$AH$112,"&gt;"&amp;AH105))</f>
        <v/>
      </c>
      <c r="AK105" t="str" cm="1">
        <f t="array" ref="AK105">IFERROR(
INDEX($A$3:$G$220,
SMALL(
IF($G$3:$G$220="Sportif",ROW($A$3:$A$220)-ROW($A$3)+1),
ROW(A103)
),
CHOOSE(COLUMN(A103),1,2,3,7,5)
),
"")</f>
        <v>DENIS</v>
      </c>
      <c r="AL105" t="str" cm="1">
        <f t="array" ref="AL105">IFERROR(
INDEX($A$3:$G$220,
SMALL(
IF($G$3:$G$220="Sportif",ROW($A$3:$A$220)-ROW($A$3)+1),
ROW(B103)
),
CHOOSE(COLUMN(B103),1,2,3,7,5)
),
"")</f>
        <v>Jean François</v>
      </c>
      <c r="AM105" t="str" cm="1">
        <f t="array" ref="AM105">IFERROR(
INDEX($A$3:$G$220,
SMALL(
IF($G$3:$G$220="Sportif",ROW($A$3:$A$220)-ROW($A$3)+1),
ROW(C103)
),
CHOOSE(COLUMN(C103),1,2,3,7,5)
),
"")</f>
        <v>EHPAD Warloy-Baillon</v>
      </c>
      <c r="AN105" t="str" cm="1">
        <f t="array" ref="AN105">IFERROR(
INDEX($A$3:$G$220,
SMALL(
IF($G$3:$G$220="Sportif",ROW($A$3:$A$220)-ROW($A$3)+1),
ROW(D103)
),
CHOOSE(COLUMN(D103),1,2,3,7,5)
),
"")</f>
        <v>Sportif</v>
      </c>
      <c r="AO105" cm="1">
        <f t="array" ref="AO105">IFERROR(
INDEX($A$3:$G$220,
SMALL(
IF($G$3:$G$220="Sportif",ROW($A$3:$A$220)-ROW($A$3)+1),
ROW(E103)
),
CHOOSE(COLUMN(E103),1,2,3,7,5)
),
"")</f>
        <v>210</v>
      </c>
      <c r="AP105" s="2">
        <f>IF(AO105="", "", 1 + COUNTIF($AO$3:$AO$287,"&gt;"&amp;AO105))</f>
        <v>103</v>
      </c>
    </row>
    <row r="106" spans="1:42" x14ac:dyDescent="0.3">
      <c r="A106" t="s">
        <v>124</v>
      </c>
      <c r="B106" t="s">
        <v>560</v>
      </c>
      <c r="C106" s="2" t="s">
        <v>514</v>
      </c>
      <c r="D106" t="s">
        <v>37</v>
      </c>
      <c r="E106">
        <v>310</v>
      </c>
      <c r="F106" s="2">
        <f t="shared" si="20"/>
        <v>104</v>
      </c>
      <c r="G106" t="s">
        <v>23</v>
      </c>
      <c r="I106" s="2">
        <f t="shared" si="35"/>
        <v>104</v>
      </c>
      <c r="J106" s="2" t="str">
        <f t="shared" si="36"/>
        <v>DUPUY</v>
      </c>
      <c r="K106" s="2" t="str">
        <f t="shared" si="37"/>
        <v>Joël</v>
      </c>
      <c r="L106" s="2" t="str">
        <f t="shared" si="38"/>
        <v>CH CORBIE ALBERT</v>
      </c>
      <c r="M106" s="2">
        <f t="shared" si="26"/>
        <v>310</v>
      </c>
      <c r="W106" t="str" cm="1">
        <f t="array" ref="W106">IFERROR(
INDEX($A$3:$G$220,
SMALL(
IF($D$3:$D$220="Sans Potence",ROW($A$3:$A$220)-ROW($A$3)+1),
ROW(A104)
),
CHOOSE(COLUMN(A104),1,2,3,4,5)
),
"")</f>
        <v>PIERRET</v>
      </c>
      <c r="X106" t="str" cm="1">
        <f t="array" ref="X106">IFERROR(
INDEX($A$3:$G$220,
SMALL(
IF($D$3:$D$220="Sans Potence",ROW($A$3:$A$220)-ROW($A$3)+1),
ROW(B104)
),
CHOOSE(COLUMN(B104),1,2,3,4,5)
),
"")</f>
        <v>Arnaud</v>
      </c>
      <c r="Y106" t="str" cm="1">
        <f t="array" ref="Y106">IFERROR(
INDEX($A$3:$G$220,
SMALL(
IF($D$3:$D$220="Sans Potence",ROW($A$3:$A$220)-ROW($A$3)+1),
ROW(C104)
),
CHOOSE(COLUMN(C104),1,2,3,4,5)
),
"")</f>
        <v>CH CORBIE ALBERT</v>
      </c>
      <c r="Z106" t="str" cm="1">
        <f t="array" ref="Z106">IFERROR(
INDEX($A$3:$G$220,
SMALL(
IF($D$3:$D$220="Sans Potence",ROW($A$3:$A$220)-ROW($A$3)+1),
ROW(D104)
),
CHOOSE(COLUMN(D104),1,2,3,4,5)
),
"")</f>
        <v>Sans Potence</v>
      </c>
      <c r="AA106" cm="1">
        <f t="array" ref="AA106">IFERROR(
INDEX($A$3:$G$220,
SMALL(
IF($D$3:$D$220="Sans Potence",ROW($A$3:$A$220)-ROW($A$3)+1),
ROW(E104)
),
CHOOSE(COLUMN(E104),1,2,3,4,5)
),
"")</f>
        <v>279</v>
      </c>
      <c r="AB106" s="2">
        <v>104</v>
      </c>
      <c r="AC106" s="2"/>
      <c r="AD106" t="str" cm="1">
        <f t="array" ref="AD106">IFERROR(
INDEX($A$3:$G$220,
SMALL(
IF($G$3:$G$220="Pro",ROW($A$3:$A$220)-ROW($A$3)+1),
ROW(A104)
),
CHOOSE(COLUMN(A104),1,2,3,7,5)
),
"")</f>
        <v/>
      </c>
      <c r="AE106" t="str" cm="1">
        <f t="array" ref="AE106">IFERROR(
INDEX($A$3:$G$220,
SMALL(
IF($G$3:$G$220="Pro",ROW($A$3:$A$220)-ROW($A$3)+1),
ROW(B104)
),
CHOOSE(COLUMN(B104),1,2,3,7,5)
),
"")</f>
        <v/>
      </c>
      <c r="AF106" t="str" cm="1">
        <f t="array" ref="AF106">IFERROR(
INDEX($A$3:$G$220,
SMALL(
IF($G$3:$G$220="Pro",ROW($A$3:$A$220)-ROW($A$3)+1),
ROW(C104)
),
CHOOSE(COLUMN(C104),1,2,3,7,5)
),
"")</f>
        <v/>
      </c>
      <c r="AG106" t="str" cm="1">
        <f t="array" ref="AG106">IFERROR(
INDEX($A$3:$G$220,
SMALL(
IF($G$3:$G$220="Pro",ROW($A$3:$A$220)-ROW($A$3)+1),
ROW(D104)
),
CHOOSE(COLUMN(D104),1,2,3,7,5)
),
"")</f>
        <v/>
      </c>
      <c r="AH106" t="str" cm="1">
        <f t="array" ref="AH106">IFERROR(
INDEX($A$3:$G$220,
SMALL(
IF($G$3:$G$220="Pro",ROW($A$3:$A$220)-ROW($A$3)+1),
ROW(E104)
),
CHOOSE(COLUMN(E104),1,2,3,7,5)
),
"")</f>
        <v/>
      </c>
      <c r="AI106" s="2" t="str">
        <f>IF(AH106="", "", 1 + COUNTIF($AH$3:$AH$112,"&gt;"&amp;AH106))</f>
        <v/>
      </c>
      <c r="AK106" t="str" cm="1">
        <f t="array" ref="AK106">IFERROR(
INDEX($A$3:$G$220,
SMALL(
IF($G$3:$G$220="Sportif",ROW($A$3:$A$220)-ROW($A$3)+1),
ROW(A104)
),
CHOOSE(COLUMN(A104),1,2,3,7,5)
),
"")</f>
        <v>ROSE</v>
      </c>
      <c r="AL106" t="str" cm="1">
        <f t="array" ref="AL106">IFERROR(
INDEX($A$3:$G$220,
SMALL(
IF($G$3:$G$220="Sportif",ROW($A$3:$A$220)-ROW($A$3)+1),
ROW(B104)
),
CHOOSE(COLUMN(B104),1,2,3,7,5)
),
"")</f>
        <v>Erwan</v>
      </c>
      <c r="AM106" t="str" cm="1">
        <f t="array" ref="AM106">IFERROR(
INDEX($A$3:$G$220,
SMALL(
IF($G$3:$G$220="Sportif",ROW($A$3:$A$220)-ROW($A$3)+1),
ROW(C104)
),
CHOOSE(COLUMN(C104),1,2,3,7,5)
),
"")</f>
        <v>FAM / FDV HARBONNIERES</v>
      </c>
      <c r="AN106" t="str" cm="1">
        <f t="array" ref="AN106">IFERROR(
INDEX($A$3:$G$220,
SMALL(
IF($G$3:$G$220="Sportif",ROW($A$3:$A$220)-ROW($A$3)+1),
ROW(D104)
),
CHOOSE(COLUMN(D104),1,2,3,7,5)
),
"")</f>
        <v>Sportif</v>
      </c>
      <c r="AO106" cm="1">
        <f t="array" ref="AO106">IFERROR(
INDEX($A$3:$G$220,
SMALL(
IF($G$3:$G$220="Sportif",ROW($A$3:$A$220)-ROW($A$3)+1),
ROW(E104)
),
CHOOSE(COLUMN(E104),1,2,3,7,5)
),
"")</f>
        <v>210</v>
      </c>
      <c r="AP106" s="2">
        <f>IF(AO106="", "", 1 + COUNTIF($AO$3:$AO$287,"&gt;"&amp;AO106))</f>
        <v>103</v>
      </c>
    </row>
    <row r="107" spans="1:42" x14ac:dyDescent="0.3">
      <c r="A107" t="s">
        <v>561</v>
      </c>
      <c r="B107" t="s">
        <v>395</v>
      </c>
      <c r="C107" s="2" t="s">
        <v>514</v>
      </c>
      <c r="D107" t="s">
        <v>37</v>
      </c>
      <c r="E107">
        <v>309</v>
      </c>
      <c r="F107" s="2">
        <f t="shared" si="20"/>
        <v>105</v>
      </c>
      <c r="G107" t="s">
        <v>16</v>
      </c>
      <c r="I107" s="2">
        <f t="shared" si="35"/>
        <v>105</v>
      </c>
      <c r="J107" s="2" t="str">
        <f t="shared" si="36"/>
        <v>SAINT SALIEUX</v>
      </c>
      <c r="K107" s="2" t="str">
        <f t="shared" si="37"/>
        <v>Marine</v>
      </c>
      <c r="L107" s="2" t="str">
        <f t="shared" si="38"/>
        <v>CH CORBIE ALBERT</v>
      </c>
      <c r="M107" s="2">
        <f t="shared" si="26"/>
        <v>309</v>
      </c>
      <c r="W107" t="str" cm="1">
        <f t="array" ref="W107">IFERROR(
INDEX($A$3:$G$220,
SMALL(
IF($D$3:$D$220="Sans Potence",ROW($A$3:$A$220)-ROW($A$3)+1),
ROW(A105)
),
CHOOSE(COLUMN(A105),1,2,3,4,5)
),
"")</f>
        <v>DROUX</v>
      </c>
      <c r="X107" t="str" cm="1">
        <f t="array" ref="X107">IFERROR(
INDEX($A$3:$G$220,
SMALL(
IF($D$3:$D$220="Sans Potence",ROW($A$3:$A$220)-ROW($A$3)+1),
ROW(B105)
),
CHOOSE(COLUMN(B105),1,2,3,4,5)
),
"")</f>
        <v>Sébastien</v>
      </c>
      <c r="Y107" t="str" cm="1">
        <f t="array" ref="Y107">IFERROR(
INDEX($A$3:$G$220,
SMALL(
IF($D$3:$D$220="Sans Potence",ROW($A$3:$A$220)-ROW($A$3)+1),
ROW(C105)
),
CHOOSE(COLUMN(C105),1,2,3,4,5)
),
"")</f>
        <v>FAM / FDV HARBONNIERES</v>
      </c>
      <c r="Z107" t="str" cm="1">
        <f t="array" ref="Z107">IFERROR(
INDEX($A$3:$G$220,
SMALL(
IF($D$3:$D$220="Sans Potence",ROW($A$3:$A$220)-ROW($A$3)+1),
ROW(D105)
),
CHOOSE(COLUMN(D105),1,2,3,4,5)
),
"")</f>
        <v>Sans Potence</v>
      </c>
      <c r="AA107" cm="1">
        <f t="array" ref="AA107">IFERROR(
INDEX($A$3:$G$220,
SMALL(
IF($D$3:$D$220="Sans Potence",ROW($A$3:$A$220)-ROW($A$3)+1),
ROW(E105)
),
CHOOSE(COLUMN(E105),1,2,3,4,5)
),
"")</f>
        <v>276</v>
      </c>
      <c r="AB107" s="2">
        <v>105</v>
      </c>
      <c r="AC107" s="2"/>
      <c r="AD107" t="str" cm="1">
        <f t="array" ref="AD107">IFERROR(
INDEX($A$3:$G$220,
SMALL(
IF($G$3:$G$220="Pro",ROW($A$3:$A$220)-ROW($A$3)+1),
ROW(A105)
),
CHOOSE(COLUMN(A105),1,2,3,7,5)
),
"")</f>
        <v/>
      </c>
      <c r="AE107" t="str" cm="1">
        <f t="array" ref="AE107">IFERROR(
INDEX($A$3:$G$220,
SMALL(
IF($G$3:$G$220="Pro",ROW($A$3:$A$220)-ROW($A$3)+1),
ROW(B105)
),
CHOOSE(COLUMN(B105),1,2,3,7,5)
),
"")</f>
        <v/>
      </c>
      <c r="AF107" t="str" cm="1">
        <f t="array" ref="AF107">IFERROR(
INDEX($A$3:$G$220,
SMALL(
IF($G$3:$G$220="Pro",ROW($A$3:$A$220)-ROW($A$3)+1),
ROW(C105)
),
CHOOSE(COLUMN(C105),1,2,3,7,5)
),
"")</f>
        <v/>
      </c>
      <c r="AG107" t="str" cm="1">
        <f t="array" ref="AG107">IFERROR(
INDEX($A$3:$G$220,
SMALL(
IF($G$3:$G$220="Pro",ROW($A$3:$A$220)-ROW($A$3)+1),
ROW(D105)
),
CHOOSE(COLUMN(D105),1,2,3,7,5)
),
"")</f>
        <v/>
      </c>
      <c r="AH107" t="str" cm="1">
        <f t="array" ref="AH107">IFERROR(
INDEX($A$3:$G$220,
SMALL(
IF($G$3:$G$220="Pro",ROW($A$3:$A$220)-ROW($A$3)+1),
ROW(E105)
),
CHOOSE(COLUMN(E105),1,2,3,7,5)
),
"")</f>
        <v/>
      </c>
      <c r="AI107" s="2" t="str">
        <f>IF(AH107="", "", 1 + COUNTIF($AH$3:$AH$112,"&gt;"&amp;AH107))</f>
        <v/>
      </c>
      <c r="AK107" t="str" cm="1">
        <f t="array" ref="AK107">IFERROR(
INDEX($A$3:$G$220,
SMALL(
IF($G$3:$G$220="Sportif",ROW($A$3:$A$220)-ROW($A$3)+1),
ROW(A105)
),
CHOOSE(COLUMN(A105),1,2,3,7,5)
),
"")</f>
        <v>THROUDE</v>
      </c>
      <c r="AL107" t="str" cm="1">
        <f t="array" ref="AL107">IFERROR(
INDEX($A$3:$G$220,
SMALL(
IF($G$3:$G$220="Sportif",ROW($A$3:$A$220)-ROW($A$3)+1),
ROW(B105)
),
CHOOSE(COLUMN(B105),1,2,3,7,5)
),
"")</f>
        <v>Marvin</v>
      </c>
      <c r="AM107" t="str" cm="1">
        <f t="array" ref="AM107">IFERROR(
INDEX($A$3:$G$220,
SMALL(
IF($G$3:$G$220="Sportif",ROW($A$3:$A$220)-ROW($A$3)+1),
ROW(C105)
),
CHOOSE(COLUMN(C105),1,2,3,7,5)
),
"")</f>
        <v>CH CORBIE ALBERT</v>
      </c>
      <c r="AN107" t="str" cm="1">
        <f t="array" ref="AN107">IFERROR(
INDEX($A$3:$G$220,
SMALL(
IF($G$3:$G$220="Sportif",ROW($A$3:$A$220)-ROW($A$3)+1),
ROW(D105)
),
CHOOSE(COLUMN(D105),1,2,3,7,5)
),
"")</f>
        <v>Sportif</v>
      </c>
      <c r="AO107" cm="1">
        <f t="array" ref="AO107">IFERROR(
INDEX($A$3:$G$220,
SMALL(
IF($G$3:$G$220="Sportif",ROW($A$3:$A$220)-ROW($A$3)+1),
ROW(E105)
),
CHOOSE(COLUMN(E105),1,2,3,7,5)
),
"")</f>
        <v>210</v>
      </c>
      <c r="AP107" s="2">
        <f>IF(AO107="", "", 1 + COUNTIF($AO$3:$AO$287,"&gt;"&amp;AO107))</f>
        <v>103</v>
      </c>
    </row>
    <row r="108" spans="1:42" x14ac:dyDescent="0.3">
      <c r="A108" t="s">
        <v>146</v>
      </c>
      <c r="B108" t="s">
        <v>147</v>
      </c>
      <c r="C108" s="2" t="s">
        <v>148</v>
      </c>
      <c r="D108" t="s">
        <v>37</v>
      </c>
      <c r="E108" s="2">
        <v>305</v>
      </c>
      <c r="F108" s="2">
        <f t="shared" si="20"/>
        <v>106</v>
      </c>
      <c r="G108" t="s">
        <v>132</v>
      </c>
      <c r="I108" s="2">
        <f t="shared" si="35"/>
        <v>106</v>
      </c>
      <c r="J108" s="2" t="str">
        <f t="shared" si="36"/>
        <v>FETTIG</v>
      </c>
      <c r="K108" s="2" t="str">
        <f t="shared" si="37"/>
        <v>Charlyne</v>
      </c>
      <c r="L108" s="2" t="str">
        <f t="shared" si="38"/>
        <v>CDH80</v>
      </c>
      <c r="M108" s="2">
        <f t="shared" si="26"/>
        <v>305</v>
      </c>
      <c r="W108" t="str" cm="1">
        <f t="array" ref="W108">IFERROR(
INDEX($A$3:$G$220,
SMALL(
IF($D$3:$D$220="Sans Potence",ROW($A$3:$A$220)-ROW($A$3)+1),
ROW(A106)
),
CHOOSE(COLUMN(A106),1,2,3,4,5)
),
"")</f>
        <v>DESERT</v>
      </c>
      <c r="X108" t="str" cm="1">
        <f t="array" ref="X108">IFERROR(
INDEX($A$3:$G$220,
SMALL(
IF($D$3:$D$220="Sans Potence",ROW($A$3:$A$220)-ROW($A$3)+1),
ROW(B106)
),
CHOOSE(COLUMN(B106),1,2,3,4,5)
),
"")</f>
        <v>Vanessa</v>
      </c>
      <c r="Y108" t="str" cm="1">
        <f t="array" ref="Y108">IFERROR(
INDEX($A$3:$G$220,
SMALL(
IF($D$3:$D$220="Sans Potence",ROW($A$3:$A$220)-ROW($A$3)+1),
ROW(C106)
),
CHOOSE(COLUMN(C106),1,2,3,4,5)
),
"")</f>
        <v>CH CORBIE ALBERT</v>
      </c>
      <c r="Z108" t="str" cm="1">
        <f t="array" ref="Z108">IFERROR(
INDEX($A$3:$G$220,
SMALL(
IF($D$3:$D$220="Sans Potence",ROW($A$3:$A$220)-ROW($A$3)+1),
ROW(D106)
),
CHOOSE(COLUMN(D106),1,2,3,4,5)
),
"")</f>
        <v>Sans Potence</v>
      </c>
      <c r="AA108" cm="1">
        <f t="array" ref="AA108">IFERROR(
INDEX($A$3:$G$220,
SMALL(
IF($D$3:$D$220="Sans Potence",ROW($A$3:$A$220)-ROW($A$3)+1),
ROW(E106)
),
CHOOSE(COLUMN(E106),1,2,3,4,5)
),
"")</f>
        <v>275</v>
      </c>
      <c r="AB108" s="2">
        <v>106</v>
      </c>
      <c r="AC108" s="2"/>
      <c r="AD108" t="str" cm="1">
        <f t="array" ref="AD108">IFERROR(
INDEX($A$3:$G$220,
SMALL(
IF($G$3:$G$220="Pro",ROW($A$3:$A$220)-ROW($A$3)+1),
ROW(A106)
),
CHOOSE(COLUMN(A106),1,2,3,7,5)
),
"")</f>
        <v/>
      </c>
      <c r="AE108" t="str" cm="1">
        <f t="array" ref="AE108">IFERROR(
INDEX($A$3:$G$220,
SMALL(
IF($G$3:$G$220="Pro",ROW($A$3:$A$220)-ROW($A$3)+1),
ROW(B106)
),
CHOOSE(COLUMN(B106),1,2,3,7,5)
),
"")</f>
        <v/>
      </c>
      <c r="AF108" t="str" cm="1">
        <f t="array" ref="AF108">IFERROR(
INDEX($A$3:$G$220,
SMALL(
IF($G$3:$G$220="Pro",ROW($A$3:$A$220)-ROW($A$3)+1),
ROW(C106)
),
CHOOSE(COLUMN(C106),1,2,3,7,5)
),
"")</f>
        <v/>
      </c>
      <c r="AG108" t="str" cm="1">
        <f t="array" ref="AG108">IFERROR(
INDEX($A$3:$G$220,
SMALL(
IF($G$3:$G$220="Pro",ROW($A$3:$A$220)-ROW($A$3)+1),
ROW(D106)
),
CHOOSE(COLUMN(D106),1,2,3,7,5)
),
"")</f>
        <v/>
      </c>
      <c r="AH108" t="str" cm="1">
        <f t="array" ref="AH108">IFERROR(
INDEX($A$3:$G$220,
SMALL(
IF($G$3:$G$220="Pro",ROW($A$3:$A$220)-ROW($A$3)+1),
ROW(E106)
),
CHOOSE(COLUMN(E106),1,2,3,7,5)
),
"")</f>
        <v/>
      </c>
      <c r="AI108" s="2" t="str">
        <f>IF(AH108="", "", 1 + COUNTIF($AH$3:$AH$112,"&gt;"&amp;AH108))</f>
        <v/>
      </c>
      <c r="AK108" t="str" cm="1">
        <f t="array" ref="AK108">IFERROR(
INDEX($A$3:$G$220,
SMALL(
IF($G$3:$G$220="Sportif",ROW($A$3:$A$220)-ROW($A$3)+1),
ROW(A106)
),
CHOOSE(COLUMN(A106),1,2,3,7,5)
),
"")</f>
        <v>NICKRASS</v>
      </c>
      <c r="AL108" t="str" cm="1">
        <f t="array" ref="AL108">IFERROR(
INDEX($A$3:$G$220,
SMALL(
IF($G$3:$G$220="Sportif",ROW($A$3:$A$220)-ROW($A$3)+1),
ROW(B106)
),
CHOOSE(COLUMN(B106),1,2,3,7,5)
),
"")</f>
        <v>Ludovic</v>
      </c>
      <c r="AM108" t="str" cm="1">
        <f t="array" ref="AM108">IFERROR(
INDEX($A$3:$G$220,
SMALL(
IF($G$3:$G$220="Sportif",ROW($A$3:$A$220)-ROW($A$3)+1),
ROW(C106)
),
CHOOSE(COLUMN(C106),1,2,3,7,5)
),
"")</f>
        <v>CH CORBIE ALBERT</v>
      </c>
      <c r="AN108" t="str" cm="1">
        <f t="array" ref="AN108">IFERROR(
INDEX($A$3:$G$220,
SMALL(
IF($G$3:$G$220="Sportif",ROW($A$3:$A$220)-ROW($A$3)+1),
ROW(D106)
),
CHOOSE(COLUMN(D106),1,2,3,7,5)
),
"")</f>
        <v>Sportif</v>
      </c>
      <c r="AO108" cm="1">
        <f t="array" ref="AO108">IFERROR(
INDEX($A$3:$G$220,
SMALL(
IF($G$3:$G$220="Sportif",ROW($A$3:$A$220)-ROW($A$3)+1),
ROW(E106)
),
CHOOSE(COLUMN(E106),1,2,3,7,5)
),
"")</f>
        <v>207</v>
      </c>
      <c r="AP108" s="2">
        <f>IF(AO108="", "", 1 + COUNTIF($AO$3:$AO$287,"&gt;"&amp;AO108))</f>
        <v>106</v>
      </c>
    </row>
    <row r="109" spans="1:42" x14ac:dyDescent="0.3">
      <c r="A109" t="s">
        <v>503</v>
      </c>
      <c r="B109" t="s">
        <v>350</v>
      </c>
      <c r="C109" s="2" t="s">
        <v>363</v>
      </c>
      <c r="D109" t="s">
        <v>37</v>
      </c>
      <c r="E109">
        <v>305</v>
      </c>
      <c r="F109" s="2">
        <f t="shared" si="20"/>
        <v>106</v>
      </c>
      <c r="G109" t="s">
        <v>16</v>
      </c>
      <c r="I109" s="2">
        <f t="shared" si="35"/>
        <v>107</v>
      </c>
      <c r="J109" s="2" t="str">
        <f t="shared" si="36"/>
        <v>DEROISSART</v>
      </c>
      <c r="K109" s="2" t="str">
        <f t="shared" si="37"/>
        <v>Emeline</v>
      </c>
      <c r="L109" s="2" t="str">
        <f t="shared" si="38"/>
        <v>FAM / FDV HARBONNIERES</v>
      </c>
      <c r="M109" s="2">
        <f t="shared" si="26"/>
        <v>305</v>
      </c>
      <c r="W109" t="str" cm="1">
        <f t="array" ref="W109">IFERROR(
INDEX($A$3:$G$220,
SMALL(
IF($D$3:$D$220="Sans Potence",ROW($A$3:$A$220)-ROW($A$3)+1),
ROW(A107)
),
CHOOSE(COLUMN(A107),1,2,3,4,5)
),
"")</f>
        <v>RIBOUCHON</v>
      </c>
      <c r="X109" t="str" cm="1">
        <f t="array" ref="X109">IFERROR(
INDEX($A$3:$G$220,
SMALL(
IF($D$3:$D$220="Sans Potence",ROW($A$3:$A$220)-ROW($A$3)+1),
ROW(B107)
),
CHOOSE(COLUMN(B107),1,2,3,4,5)
),
"")</f>
        <v>Caroline</v>
      </c>
      <c r="Y109" t="str" cm="1">
        <f t="array" ref="Y109">IFERROR(
INDEX($A$3:$G$220,
SMALL(
IF($D$3:$D$220="Sans Potence",ROW($A$3:$A$220)-ROW($A$3)+1),
ROW(C107)
),
CHOOSE(COLUMN(C107),1,2,3,4,5)
),
"")</f>
        <v>FAM / FDV HARBONNIERES</v>
      </c>
      <c r="Z109" t="str" cm="1">
        <f t="array" ref="Z109">IFERROR(
INDEX($A$3:$G$220,
SMALL(
IF($D$3:$D$220="Sans Potence",ROW($A$3:$A$220)-ROW($A$3)+1),
ROW(D107)
),
CHOOSE(COLUMN(D107),1,2,3,4,5)
),
"")</f>
        <v>Sans Potence</v>
      </c>
      <c r="AA109" cm="1">
        <f t="array" ref="AA109">IFERROR(
INDEX($A$3:$G$220,
SMALL(
IF($D$3:$D$220="Sans Potence",ROW($A$3:$A$220)-ROW($A$3)+1),
ROW(E107)
),
CHOOSE(COLUMN(E107),1,2,3,4,5)
),
"")</f>
        <v>272</v>
      </c>
      <c r="AB109" s="2">
        <v>107</v>
      </c>
      <c r="AC109" s="2"/>
      <c r="AD109" t="str" cm="1">
        <f t="array" ref="AD109">IFERROR(
INDEX($A$3:$G$220,
SMALL(
IF($G$3:$G$220="Pro",ROW($A$3:$A$220)-ROW($A$3)+1),
ROW(A107)
),
CHOOSE(COLUMN(A107),1,2,3,7,5)
),
"")</f>
        <v/>
      </c>
      <c r="AE109" t="str" cm="1">
        <f t="array" ref="AE109">IFERROR(
INDEX($A$3:$G$220,
SMALL(
IF($G$3:$G$220="Pro",ROW($A$3:$A$220)-ROW($A$3)+1),
ROW(B107)
),
CHOOSE(COLUMN(B107),1,2,3,7,5)
),
"")</f>
        <v/>
      </c>
      <c r="AF109" t="str" cm="1">
        <f t="array" ref="AF109">IFERROR(
INDEX($A$3:$G$220,
SMALL(
IF($G$3:$G$220="Pro",ROW($A$3:$A$220)-ROW($A$3)+1),
ROW(C107)
),
CHOOSE(COLUMN(C107),1,2,3,7,5)
),
"")</f>
        <v/>
      </c>
      <c r="AG109" t="str" cm="1">
        <f t="array" ref="AG109">IFERROR(
INDEX($A$3:$G$220,
SMALL(
IF($G$3:$G$220="Pro",ROW($A$3:$A$220)-ROW($A$3)+1),
ROW(D107)
),
CHOOSE(COLUMN(D107),1,2,3,7,5)
),
"")</f>
        <v/>
      </c>
      <c r="AH109" t="str" cm="1">
        <f t="array" ref="AH109">IFERROR(
INDEX($A$3:$G$220,
SMALL(
IF($G$3:$G$220="Pro",ROW($A$3:$A$220)-ROW($A$3)+1),
ROW(E107)
),
CHOOSE(COLUMN(E107),1,2,3,7,5)
),
"")</f>
        <v/>
      </c>
      <c r="AI109" s="2" t="str">
        <f>IF(AH109="", "", 1 + COUNTIF($AH$3:$AH$112,"&gt;"&amp;AH109))</f>
        <v/>
      </c>
      <c r="AK109" t="str" cm="1">
        <f t="array" ref="AK109">IFERROR(
INDEX($A$3:$G$220,
SMALL(
IF($G$3:$G$220="Sportif",ROW($A$3:$A$220)-ROW($A$3)+1),
ROW(A107)
),
CHOOSE(COLUMN(A107),1,2,3,7,5)
),
"")</f>
        <v>CASPER</v>
      </c>
      <c r="AL109" t="str" cm="1">
        <f t="array" ref="AL109">IFERROR(
INDEX($A$3:$G$220,
SMALL(
IF($G$3:$G$220="Sportif",ROW($A$3:$A$220)-ROW($A$3)+1),
ROW(B107)
),
CHOOSE(COLUMN(B107),1,2,3,7,5)
),
"")</f>
        <v>Louna</v>
      </c>
      <c r="AM109" t="str" cm="1">
        <f t="array" ref="AM109">IFERROR(
INDEX($A$3:$G$220,
SMALL(
IF($G$3:$G$220="Sportif",ROW($A$3:$A$220)-ROW($A$3)+1),
ROW(C107)
),
CHOOSE(COLUMN(C107),1,2,3,7,5)
),
"")</f>
        <v>CH CORBIE ALBERT</v>
      </c>
      <c r="AN109" t="str" cm="1">
        <f t="array" ref="AN109">IFERROR(
INDEX($A$3:$G$220,
SMALL(
IF($G$3:$G$220="Sportif",ROW($A$3:$A$220)-ROW($A$3)+1),
ROW(D107)
),
CHOOSE(COLUMN(D107),1,2,3,7,5)
),
"")</f>
        <v>Sportif</v>
      </c>
      <c r="AO109" cm="1">
        <f t="array" ref="AO109">IFERROR(
INDEX($A$3:$G$220,
SMALL(
IF($G$3:$G$220="Sportif",ROW($A$3:$A$220)-ROW($A$3)+1),
ROW(E107)
),
CHOOSE(COLUMN(E107),1,2,3,7,5)
),
"")</f>
        <v>206</v>
      </c>
      <c r="AP109" s="2">
        <f>IF(AO109="", "", 1 + COUNTIF($AO$3:$AO$287,"&gt;"&amp;AO109))</f>
        <v>107</v>
      </c>
    </row>
    <row r="110" spans="1:42" x14ac:dyDescent="0.3">
      <c r="A110" t="s">
        <v>562</v>
      </c>
      <c r="B110" t="s">
        <v>399</v>
      </c>
      <c r="C110" s="2" t="s">
        <v>514</v>
      </c>
      <c r="D110" t="s">
        <v>37</v>
      </c>
      <c r="E110">
        <v>305</v>
      </c>
      <c r="F110" s="2">
        <f t="shared" si="20"/>
        <v>106</v>
      </c>
      <c r="G110" t="s">
        <v>23</v>
      </c>
      <c r="I110" s="2">
        <f t="shared" si="35"/>
        <v>108</v>
      </c>
      <c r="J110" s="2" t="str">
        <f t="shared" si="36"/>
        <v>CRUSSON</v>
      </c>
      <c r="K110" s="2" t="str">
        <f t="shared" si="37"/>
        <v>Jean-Michel</v>
      </c>
      <c r="L110" s="2" t="str">
        <f t="shared" si="38"/>
        <v>CH CORBIE ALBERT</v>
      </c>
      <c r="M110" s="2">
        <f t="shared" si="26"/>
        <v>305</v>
      </c>
      <c r="W110" t="str" cm="1">
        <f t="array" ref="W110">IFERROR(
INDEX($A$3:$G$220,
SMALL(
IF($D$3:$D$220="Sans Potence",ROW($A$3:$A$220)-ROW($A$3)+1),
ROW(A108)
),
CHOOSE(COLUMN(A108),1,2,3,4,5)
),
"")</f>
        <v>BERDON</v>
      </c>
      <c r="X110" t="str" cm="1">
        <f t="array" ref="X110">IFERROR(
INDEX($A$3:$G$220,
SMALL(
IF($D$3:$D$220="Sans Potence",ROW($A$3:$A$220)-ROW($A$3)+1),
ROW(B108)
),
CHOOSE(COLUMN(B108),1,2,3,4,5)
),
"")</f>
        <v>Florent</v>
      </c>
      <c r="Y110" t="str" cm="1">
        <f t="array" ref="Y110">IFERROR(
INDEX($A$3:$G$220,
SMALL(
IF($D$3:$D$220="Sans Potence",ROW($A$3:$A$220)-ROW($A$3)+1),
ROW(C108)
),
CHOOSE(COLUMN(C108),1,2,3,4,5)
),
"")</f>
        <v>CH CORBIE ALBERT</v>
      </c>
      <c r="Z110" t="str" cm="1">
        <f t="array" ref="Z110">IFERROR(
INDEX($A$3:$G$220,
SMALL(
IF($D$3:$D$220="Sans Potence",ROW($A$3:$A$220)-ROW($A$3)+1),
ROW(D108)
),
CHOOSE(COLUMN(D108),1,2,3,4,5)
),
"")</f>
        <v>Sans Potence</v>
      </c>
      <c r="AA110" cm="1">
        <f t="array" ref="AA110">IFERROR(
INDEX($A$3:$G$220,
SMALL(
IF($D$3:$D$220="Sans Potence",ROW($A$3:$A$220)-ROW($A$3)+1),
ROW(E108)
),
CHOOSE(COLUMN(E108),1,2,3,4,5)
),
"")</f>
        <v>272</v>
      </c>
      <c r="AB110" s="2">
        <v>107</v>
      </c>
      <c r="AC110" s="2"/>
      <c r="AD110" t="str" cm="1">
        <f t="array" ref="AD110">IFERROR(
INDEX($A$3:$G$220,
SMALL(
IF($G$3:$G$220="Pro",ROW($A$3:$A$220)-ROW($A$3)+1),
ROW(A108)
),
CHOOSE(COLUMN(A108),1,2,3,7,5)
),
"")</f>
        <v/>
      </c>
      <c r="AE110" t="str" cm="1">
        <f t="array" ref="AE110">IFERROR(
INDEX($A$3:$G$220,
SMALL(
IF($G$3:$G$220="Pro",ROW($A$3:$A$220)-ROW($A$3)+1),
ROW(B108)
),
CHOOSE(COLUMN(B108),1,2,3,7,5)
),
"")</f>
        <v/>
      </c>
      <c r="AF110" t="str" cm="1">
        <f t="array" ref="AF110">IFERROR(
INDEX($A$3:$G$220,
SMALL(
IF($G$3:$G$220="Pro",ROW($A$3:$A$220)-ROW($A$3)+1),
ROW(C108)
),
CHOOSE(COLUMN(C108),1,2,3,7,5)
),
"")</f>
        <v/>
      </c>
      <c r="AG110" t="str" cm="1">
        <f t="array" ref="AG110">IFERROR(
INDEX($A$3:$G$220,
SMALL(
IF($G$3:$G$220="Pro",ROW($A$3:$A$220)-ROW($A$3)+1),
ROW(D108)
),
CHOOSE(COLUMN(D108),1,2,3,7,5)
),
"")</f>
        <v/>
      </c>
      <c r="AH110" t="str" cm="1">
        <f t="array" ref="AH110">IFERROR(
INDEX($A$3:$G$220,
SMALL(
IF($G$3:$G$220="Pro",ROW($A$3:$A$220)-ROW($A$3)+1),
ROW(E108)
),
CHOOSE(COLUMN(E108),1,2,3,7,5)
),
"")</f>
        <v/>
      </c>
      <c r="AI110" s="2" t="str">
        <f>IF(AH110="", "", 1 + COUNTIF($AH$3:$AH$112,"&gt;"&amp;AH110))</f>
        <v/>
      </c>
      <c r="AK110" t="str" cm="1">
        <f t="array" ref="AK110">IFERROR(
INDEX($A$3:$G$220,
SMALL(
IF($G$3:$G$220="Sportif",ROW($A$3:$A$220)-ROW($A$3)+1),
ROW(A108)
),
CHOOSE(COLUMN(A108),1,2,3,7,5)
),
"")</f>
        <v>LEU</v>
      </c>
      <c r="AL110" t="str" cm="1">
        <f t="array" ref="AL110">IFERROR(
INDEX($A$3:$G$220,
SMALL(
IF($G$3:$G$220="Sportif",ROW($A$3:$A$220)-ROW($A$3)+1),
ROW(B108)
),
CHOOSE(COLUMN(B108),1,2,3,7,5)
),
"")</f>
        <v>Dominique</v>
      </c>
      <c r="AM110" t="str" cm="1">
        <f t="array" ref="AM110">IFERROR(
INDEX($A$3:$G$220,
SMALL(
IF($G$3:$G$220="Sportif",ROW($A$3:$A$220)-ROW($A$3)+1),
ROW(C108)
),
CHOOSE(COLUMN(C108),1,2,3,7,5)
),
"")</f>
        <v>CH CORBIE ALBERT</v>
      </c>
      <c r="AN110" t="str" cm="1">
        <f t="array" ref="AN110">IFERROR(
INDEX($A$3:$G$220,
SMALL(
IF($G$3:$G$220="Sportif",ROW($A$3:$A$220)-ROW($A$3)+1),
ROW(D108)
),
CHOOSE(COLUMN(D108),1,2,3,7,5)
),
"")</f>
        <v>Sportif</v>
      </c>
      <c r="AO110" cm="1">
        <f t="array" ref="AO110">IFERROR(
INDEX($A$3:$G$220,
SMALL(
IF($G$3:$G$220="Sportif",ROW($A$3:$A$220)-ROW($A$3)+1),
ROW(E108)
),
CHOOSE(COLUMN(E108),1,2,3,7,5)
),
"")</f>
        <v>206</v>
      </c>
      <c r="AP110" s="2">
        <f>IF(AO110="", "", 1 + COUNTIF($AO$3:$AO$287,"&gt;"&amp;AO110))</f>
        <v>107</v>
      </c>
    </row>
    <row r="111" spans="1:42" x14ac:dyDescent="0.3">
      <c r="A111" t="s">
        <v>81</v>
      </c>
      <c r="B111" t="s">
        <v>245</v>
      </c>
      <c r="C111" s="2" t="s">
        <v>238</v>
      </c>
      <c r="D111" t="s">
        <v>222</v>
      </c>
      <c r="E111">
        <v>304</v>
      </c>
      <c r="F111" s="2">
        <f t="shared" si="20"/>
        <v>109</v>
      </c>
      <c r="G111" t="s">
        <v>23</v>
      </c>
      <c r="I111" s="2">
        <f t="shared" si="35"/>
        <v>109</v>
      </c>
      <c r="J111" s="2" t="str">
        <f t="shared" si="36"/>
        <v>CARON</v>
      </c>
      <c r="K111" s="2" t="str">
        <f t="shared" si="37"/>
        <v>Claudine</v>
      </c>
      <c r="L111" s="2" t="str">
        <f t="shared" si="38"/>
        <v xml:space="preserve">Pôle Autonomie Leopold Bellan </v>
      </c>
      <c r="M111" s="2">
        <f t="shared" si="26"/>
        <v>304</v>
      </c>
      <c r="W111" t="str" cm="1">
        <f t="array" ref="W111">IFERROR(
INDEX($A$3:$G$220,
SMALL(
IF($D$3:$D$220="Sans Potence",ROW($A$3:$A$220)-ROW($A$3)+1),
ROW(A109)
),
CHOOSE(COLUMN(A109),1,2,3,4,5)
),
"")</f>
        <v>BOURGEOIS</v>
      </c>
      <c r="X111" t="str" cm="1">
        <f t="array" ref="X111">IFERROR(
INDEX($A$3:$G$220,
SMALL(
IF($D$3:$D$220="Sans Potence",ROW($A$3:$A$220)-ROW($A$3)+1),
ROW(B109)
),
CHOOSE(COLUMN(B109),1,2,3,4,5)
),
"")</f>
        <v>Giacomo</v>
      </c>
      <c r="Y111" t="str" cm="1">
        <f t="array" ref="Y111">IFERROR(
INDEX($A$3:$G$220,
SMALL(
IF($D$3:$D$220="Sans Potence",ROW($A$3:$A$220)-ROW($A$3)+1),
ROW(C109)
),
CHOOSE(COLUMN(C109),1,2,3,4,5)
),
"")</f>
        <v>Handisport Abbbeville</v>
      </c>
      <c r="Z111" t="str" cm="1">
        <f t="array" ref="Z111">IFERROR(
INDEX($A$3:$G$220,
SMALL(
IF($D$3:$D$220="Sans Potence",ROW($A$3:$A$220)-ROW($A$3)+1),
ROW(D109)
),
CHOOSE(COLUMN(D109),1,2,3,4,5)
),
"")</f>
        <v>Sans Potence</v>
      </c>
      <c r="AA111" cm="1">
        <f t="array" ref="AA111">IFERROR(
INDEX($A$3:$G$220,
SMALL(
IF($D$3:$D$220="Sans Potence",ROW($A$3:$A$220)-ROW($A$3)+1),
ROW(E109)
),
CHOOSE(COLUMN(E109),1,2,3,4,5)
),
"")</f>
        <v>270</v>
      </c>
      <c r="AB111" s="2">
        <v>109</v>
      </c>
      <c r="AC111" s="2"/>
      <c r="AD111" t="str" cm="1">
        <f t="array" ref="AD111">IFERROR(
INDEX($A$3:$G$220,
SMALL(
IF($G$3:$G$220="Pro",ROW($A$3:$A$220)-ROW($A$3)+1),
ROW(A109)
),
CHOOSE(COLUMN(A109),1,2,3,7,5)
),
"")</f>
        <v/>
      </c>
      <c r="AE111" t="str" cm="1">
        <f t="array" ref="AE111">IFERROR(
INDEX($A$3:$G$220,
SMALL(
IF($G$3:$G$220="Pro",ROW($A$3:$A$220)-ROW($A$3)+1),
ROW(B109)
),
CHOOSE(COLUMN(B109),1,2,3,7,5)
),
"")</f>
        <v/>
      </c>
      <c r="AF111" t="str" cm="1">
        <f t="array" ref="AF111">IFERROR(
INDEX($A$3:$G$220,
SMALL(
IF($G$3:$G$220="Pro",ROW($A$3:$A$220)-ROW($A$3)+1),
ROW(C109)
),
CHOOSE(COLUMN(C109),1,2,3,7,5)
),
"")</f>
        <v/>
      </c>
      <c r="AG111" t="str" cm="1">
        <f t="array" ref="AG111">IFERROR(
INDEX($A$3:$G$220,
SMALL(
IF($G$3:$G$220="Pro",ROW($A$3:$A$220)-ROW($A$3)+1),
ROW(D109)
),
CHOOSE(COLUMN(D109),1,2,3,7,5)
),
"")</f>
        <v/>
      </c>
      <c r="AH111" t="str" cm="1">
        <f t="array" ref="AH111">IFERROR(
INDEX($A$3:$G$220,
SMALL(
IF($G$3:$G$220="Pro",ROW($A$3:$A$220)-ROW($A$3)+1),
ROW(E109)
),
CHOOSE(COLUMN(E109),1,2,3,7,5)
),
"")</f>
        <v/>
      </c>
      <c r="AI111" s="2" t="str">
        <f>IF(AH111="", "", 1 + COUNTIF($AH$3:$AH$112,"&gt;"&amp;AH111))</f>
        <v/>
      </c>
      <c r="AK111" t="str" cm="1">
        <f t="array" ref="AK111">IFERROR(
INDEX($A$3:$G$220,
SMALL(
IF($G$3:$G$220="Sportif",ROW($A$3:$A$220)-ROW($A$3)+1),
ROW(A109)
),
CHOOSE(COLUMN(A109),1,2,3,7,5)
),
"")</f>
        <v>GILLET</v>
      </c>
      <c r="AL111" t="str" cm="1">
        <f t="array" ref="AL111">IFERROR(
INDEX($A$3:$G$220,
SMALL(
IF($G$3:$G$220="Sportif",ROW($A$3:$A$220)-ROW($A$3)+1),
ROW(B109)
),
CHOOSE(COLUMN(B109),1,2,3,7,5)
),
"")</f>
        <v>Coline</v>
      </c>
      <c r="AM111" t="str" cm="1">
        <f t="array" ref="AM111">IFERROR(
INDEX($A$3:$G$220,
SMALL(
IF($G$3:$G$220="Sportif",ROW($A$3:$A$220)-ROW($A$3)+1),
ROW(C109)
),
CHOOSE(COLUMN(C109),1,2,3,7,5)
),
"")</f>
        <v>CH CORBIE ALBERT</v>
      </c>
      <c r="AN111" t="str" cm="1">
        <f t="array" ref="AN111">IFERROR(
INDEX($A$3:$G$220,
SMALL(
IF($G$3:$G$220="Sportif",ROW($A$3:$A$220)-ROW($A$3)+1),
ROW(D109)
),
CHOOSE(COLUMN(D109),1,2,3,7,5)
),
"")</f>
        <v>Sportif</v>
      </c>
      <c r="AO111" cm="1">
        <f t="array" ref="AO111">IFERROR(
INDEX($A$3:$G$220,
SMALL(
IF($G$3:$G$220="Sportif",ROW($A$3:$A$220)-ROW($A$3)+1),
ROW(E109)
),
CHOOSE(COLUMN(E109),1,2,3,7,5)
),
"")</f>
        <v>204</v>
      </c>
      <c r="AP111" s="2">
        <f>IF(AO111="", "", 1 + COUNTIF($AO$3:$AO$287,"&gt;"&amp;AO111))</f>
        <v>109</v>
      </c>
    </row>
    <row r="112" spans="1:42" x14ac:dyDescent="0.3">
      <c r="A112" t="s">
        <v>62</v>
      </c>
      <c r="B112" t="s">
        <v>63</v>
      </c>
      <c r="C112" t="s">
        <v>36</v>
      </c>
      <c r="D112" t="s">
        <v>37</v>
      </c>
      <c r="E112">
        <v>303</v>
      </c>
      <c r="F112">
        <f t="shared" si="20"/>
        <v>110</v>
      </c>
      <c r="G112" t="s">
        <v>23</v>
      </c>
      <c r="I112" s="2">
        <f t="shared" si="35"/>
        <v>110</v>
      </c>
      <c r="J112" s="2" t="str">
        <f t="shared" si="36"/>
        <v>DACHEUX</v>
      </c>
      <c r="K112" s="2" t="str">
        <f t="shared" si="37"/>
        <v>Evelyne</v>
      </c>
      <c r="L112" s="2" t="str">
        <f t="shared" si="38"/>
        <v>EHPAD Fouilloy</v>
      </c>
      <c r="M112" s="2">
        <f t="shared" si="26"/>
        <v>303</v>
      </c>
      <c r="W112" t="str" cm="1">
        <f t="array" ref="W112">IFERROR(
INDEX($A$3:$G$220,
SMALL(
IF($D$3:$D$220="Sans Potence",ROW($A$3:$A$220)-ROW($A$3)+1),
ROW(A110)
),
CHOOSE(COLUMN(A110),1,2,3,4,5)
),
"")</f>
        <v>BRUNEL</v>
      </c>
      <c r="X112" t="str" cm="1">
        <f t="array" ref="X112">IFERROR(
INDEX($A$3:$G$220,
SMALL(
IF($D$3:$D$220="Sans Potence",ROW($A$3:$A$220)-ROW($A$3)+1),
ROW(B110)
),
CHOOSE(COLUMN(B110),1,2,3,4,5)
),
"")</f>
        <v>Jacqueline</v>
      </c>
      <c r="Y112" t="str" cm="1">
        <f t="array" ref="Y112">IFERROR(
INDEX($A$3:$G$220,
SMALL(
IF($D$3:$D$220="Sans Potence",ROW($A$3:$A$220)-ROW($A$3)+1),
ROW(C110)
),
CHOOSE(COLUMN(C110),1,2,3,4,5)
),
"")</f>
        <v>EHPAD Fouilloy</v>
      </c>
      <c r="Z112" t="str" cm="1">
        <f t="array" ref="Z112">IFERROR(
INDEX($A$3:$G$220,
SMALL(
IF($D$3:$D$220="Sans Potence",ROW($A$3:$A$220)-ROW($A$3)+1),
ROW(D110)
),
CHOOSE(COLUMN(D110),1,2,3,4,5)
),
"")</f>
        <v>Sans Potence</v>
      </c>
      <c r="AA112" cm="1">
        <f t="array" ref="AA112">IFERROR(
INDEX($A$3:$G$220,
SMALL(
IF($D$3:$D$220="Sans Potence",ROW($A$3:$A$220)-ROW($A$3)+1),
ROW(E110)
),
CHOOSE(COLUMN(E110),1,2,3,4,5)
),
"")</f>
        <v>269</v>
      </c>
      <c r="AB112" s="2">
        <v>110</v>
      </c>
      <c r="AC112" s="2"/>
      <c r="AD112" t="str" cm="1">
        <f t="array" ref="AD112">IFERROR(
INDEX($A$3:$G$220,
SMALL(
IF($G$3:$G$220="Pro",ROW($A$3:$A$220)-ROW($A$3)+1),
ROW(A110)
),
CHOOSE(COLUMN(A110),1,2,3,7,5)
),
"")</f>
        <v/>
      </c>
      <c r="AE112" t="str" cm="1">
        <f t="array" ref="AE112">IFERROR(
INDEX($A$3:$G$220,
SMALL(
IF($G$3:$G$220="Pro",ROW($A$3:$A$220)-ROW($A$3)+1),
ROW(B110)
),
CHOOSE(COLUMN(B110),1,2,3,7,5)
),
"")</f>
        <v/>
      </c>
      <c r="AF112" t="str" cm="1">
        <f t="array" ref="AF112">IFERROR(
INDEX($A$3:$G$220,
SMALL(
IF($G$3:$G$220="Pro",ROW($A$3:$A$220)-ROW($A$3)+1),
ROW(C110)
),
CHOOSE(COLUMN(C110),1,2,3,7,5)
),
"")</f>
        <v/>
      </c>
      <c r="AG112" t="str" cm="1">
        <f t="array" ref="AG112">IFERROR(
INDEX($A$3:$G$220,
SMALL(
IF($G$3:$G$220="Pro",ROW($A$3:$A$220)-ROW($A$3)+1),
ROW(D110)
),
CHOOSE(COLUMN(D110),1,2,3,7,5)
),
"")</f>
        <v/>
      </c>
      <c r="AH112" t="str" cm="1">
        <f t="array" ref="AH112">IFERROR(
INDEX($A$3:$G$220,
SMALL(
IF($G$3:$G$220="Pro",ROW($A$3:$A$220)-ROW($A$3)+1),
ROW(E110)
),
CHOOSE(COLUMN(E110),1,2,3,7,5)
),
"")</f>
        <v/>
      </c>
      <c r="AI112" s="2" t="str">
        <f>IF(AH112="", "", 1 + COUNTIF($AH$3:$AH$112,"&gt;"&amp;AH112))</f>
        <v/>
      </c>
      <c r="AK112" t="str" cm="1">
        <f t="array" ref="AK112">IFERROR(
INDEX($A$3:$G$220,
SMALL(
IF($G$3:$G$220="Sportif",ROW($A$3:$A$220)-ROW($A$3)+1),
ROW(A110)
),
CHOOSE(COLUMN(A110),1,2,3,7,5)
),
"")</f>
        <v>ALEXANDRE-SIRAUT</v>
      </c>
      <c r="AL112" t="str" cm="1">
        <f t="array" ref="AL112">IFERROR(
INDEX($A$3:$G$220,
SMALL(
IF($G$3:$G$220="Sportif",ROW($A$3:$A$220)-ROW($A$3)+1),
ROW(B110)
),
CHOOSE(COLUMN(B110),1,2,3,7,5)
),
"")</f>
        <v>Lucas</v>
      </c>
      <c r="AM112" t="str" cm="1">
        <f t="array" ref="AM112">IFERROR(
INDEX($A$3:$G$220,
SMALL(
IF($G$3:$G$220="Sportif",ROW($A$3:$A$220)-ROW($A$3)+1),
ROW(C110)
),
CHOOSE(COLUMN(C110),1,2,3,7,5)
),
"")</f>
        <v>CH CORBIE ALBERT</v>
      </c>
      <c r="AN112" t="str" cm="1">
        <f t="array" ref="AN112">IFERROR(
INDEX($A$3:$G$220,
SMALL(
IF($G$3:$G$220="Sportif",ROW($A$3:$A$220)-ROW($A$3)+1),
ROW(D110)
),
CHOOSE(COLUMN(D110),1,2,3,7,5)
),
"")</f>
        <v>Sportif</v>
      </c>
      <c r="AO112" cm="1">
        <f t="array" ref="AO112">IFERROR(
INDEX($A$3:$G$220,
SMALL(
IF($G$3:$G$220="Sportif",ROW($A$3:$A$220)-ROW($A$3)+1),
ROW(E110)
),
CHOOSE(COLUMN(E110),1,2,3,7,5)
),
"")</f>
        <v>201</v>
      </c>
      <c r="AP112" s="2">
        <f>IF(AO112="", "", 1 + COUNTIF($AO$3:$AO$287,"&gt;"&amp;AO112))</f>
        <v>110</v>
      </c>
    </row>
    <row r="113" spans="1:42" x14ac:dyDescent="0.3">
      <c r="A113" t="s">
        <v>563</v>
      </c>
      <c r="B113" t="s">
        <v>564</v>
      </c>
      <c r="C113" s="2" t="s">
        <v>514</v>
      </c>
      <c r="D113" t="s">
        <v>37</v>
      </c>
      <c r="E113">
        <v>301</v>
      </c>
      <c r="F113" s="2">
        <f t="shared" si="20"/>
        <v>111</v>
      </c>
      <c r="G113" t="s">
        <v>23</v>
      </c>
      <c r="I113" s="2">
        <f t="shared" si="35"/>
        <v>111</v>
      </c>
      <c r="J113" s="2" t="str">
        <f t="shared" si="36"/>
        <v>CAILLE</v>
      </c>
      <c r="K113" s="2" t="str">
        <f t="shared" si="37"/>
        <v>Marie Christine</v>
      </c>
      <c r="L113" s="2" t="str">
        <f t="shared" si="38"/>
        <v>CH CORBIE ALBERT</v>
      </c>
      <c r="M113" s="2">
        <f t="shared" si="26"/>
        <v>301</v>
      </c>
      <c r="W113" t="str" cm="1">
        <f t="array" ref="W113">IFERROR(
INDEX($A$3:$G$220,
SMALL(
IF($D$3:$D$220="Sans Potence",ROW($A$3:$A$220)-ROW($A$3)+1),
ROW(A111)
),
CHOOSE(COLUMN(A111),1,2,3,4,5)
),
"")</f>
        <v>MELANCHON</v>
      </c>
      <c r="X113" t="str" cm="1">
        <f t="array" ref="X113">IFERROR(
INDEX($A$3:$G$220,
SMALL(
IF($D$3:$D$220="Sans Potence",ROW($A$3:$A$220)-ROW($A$3)+1),
ROW(B111)
),
CHOOSE(COLUMN(B111),1,2,3,4,5)
),
"")</f>
        <v>Gilles</v>
      </c>
      <c r="Y113" t="str" cm="1">
        <f t="array" ref="Y113">IFERROR(
INDEX($A$3:$G$220,
SMALL(
IF($D$3:$D$220="Sans Potence",ROW($A$3:$A$220)-ROW($A$3)+1),
ROW(C111)
),
CHOOSE(COLUMN(C111),1,2,3,4,5)
),
"")</f>
        <v>CH CORBIE ALBERT</v>
      </c>
      <c r="Z113" t="str" cm="1">
        <f t="array" ref="Z113">IFERROR(
INDEX($A$3:$G$220,
SMALL(
IF($D$3:$D$220="Sans Potence",ROW($A$3:$A$220)-ROW($A$3)+1),
ROW(D111)
),
CHOOSE(COLUMN(D111),1,2,3,4,5)
),
"")</f>
        <v>Sans Potence</v>
      </c>
      <c r="AA113" cm="1">
        <f t="array" ref="AA113">IFERROR(
INDEX($A$3:$G$220,
SMALL(
IF($D$3:$D$220="Sans Potence",ROW($A$3:$A$220)-ROW($A$3)+1),
ROW(E111)
),
CHOOSE(COLUMN(E111),1,2,3,4,5)
),
"")</f>
        <v>268</v>
      </c>
      <c r="AB113" s="2">
        <v>111</v>
      </c>
      <c r="AC113" s="2"/>
      <c r="AD113" t="str" cm="1">
        <f t="array" ref="AD113">IFERROR(
INDEX($A$3:$G$220,
SMALL(
IF($G$3:$G$220="Pro",ROW($A$3:$A$220)-ROW($A$3)+1),
ROW(A71)
),
COLUMN(A71)
),
"")</f>
        <v/>
      </c>
      <c r="AE113" t="str" cm="1">
        <f t="array" ref="AE113">IFERROR(
INDEX($A$3:$G$220,
SMALL(
IF($G$3:$G$220="Pro", ROW($A$3:$A$220)-ROW($A$3)+1),
ROW(B71)
),
COLUMN(B71)
),
"")</f>
        <v/>
      </c>
      <c r="AF113" t="str" cm="1">
        <f t="array" ref="AF113">IFERROR(
INDEX($A$3:$G$220,
SMALL(
IF($G$3:$G$220="Pro", ROW($A$3:$A$220)-ROW($A$3)+1),
ROW(C71)
),
COLUMN(C71)
),
"")</f>
        <v/>
      </c>
      <c r="AH113" t="str" cm="1">
        <f t="array" ref="AH113">IFERROR(
INDEX($A$3:$G$220,
SMALL(
IF($G$3:$G$220="Pro", ROW($A$3:$A$220)-ROW($A$3)+1),
ROW(E71)
),
COLUMN(E71)
),
"")</f>
        <v/>
      </c>
      <c r="AI113" s="2" t="str">
        <f>IF(AH113="", "", 1 + COUNTIF($AH$3:$AH$112,"&gt;"&amp;AH113))</f>
        <v/>
      </c>
      <c r="AK113" t="str" cm="1">
        <f t="array" ref="AK113">IFERROR(
INDEX($A$3:$G$220,
SMALL(
IF($G$3:$G$220="Sportif",ROW($A$3:$A$220)-ROW($A$3)+1),
ROW(A111)
),
CHOOSE(COLUMN(A111),1,2,3,7,5)
),
"")</f>
        <v>DHAVERNAS</v>
      </c>
      <c r="AL113" t="str" cm="1">
        <f t="array" ref="AL113">IFERROR(
INDEX($A$3:$G$220,
SMALL(
IF($G$3:$G$220="Sportif",ROW($A$3:$A$220)-ROW($A$3)+1),
ROW(B111)
),
CHOOSE(COLUMN(B111),1,2,3,7,5)
),
"")</f>
        <v>Pierric</v>
      </c>
      <c r="AM113" t="str" cm="1">
        <f t="array" ref="AM113">IFERROR(
INDEX($A$3:$G$220,
SMALL(
IF($G$3:$G$220="Sportif",ROW($A$3:$A$220)-ROW($A$3)+1),
ROW(C111)
),
CHOOSE(COLUMN(C111),1,2,3,7,5)
),
"")</f>
        <v>CH CORBIE ALBERT</v>
      </c>
      <c r="AN113" t="str" cm="1">
        <f t="array" ref="AN113">IFERROR(
INDEX($A$3:$G$220,
SMALL(
IF($G$3:$G$220="Sportif",ROW($A$3:$A$220)-ROW($A$3)+1),
ROW(D111)
),
CHOOSE(COLUMN(D111),1,2,3,7,5)
),
"")</f>
        <v>Sportif</v>
      </c>
      <c r="AO113" cm="1">
        <f t="array" ref="AO113">IFERROR(
INDEX($A$3:$G$220,
SMALL(
IF($G$3:$G$220="Sportif",ROW($A$3:$A$220)-ROW($A$3)+1),
ROW(E111)
),
CHOOSE(COLUMN(E111),1,2,3,7,5)
),
"")</f>
        <v>201</v>
      </c>
      <c r="AP113" s="2">
        <f>IF(AO113="", "", 1 + COUNTIF($AO$3:$AO$287,"&gt;"&amp;AO113))</f>
        <v>110</v>
      </c>
    </row>
    <row r="114" spans="1:42" x14ac:dyDescent="0.3">
      <c r="A114" t="s">
        <v>565</v>
      </c>
      <c r="B114" t="s">
        <v>566</v>
      </c>
      <c r="C114" s="2" t="s">
        <v>514</v>
      </c>
      <c r="D114" t="s">
        <v>37</v>
      </c>
      <c r="E114">
        <v>300</v>
      </c>
      <c r="F114" s="2">
        <f t="shared" si="20"/>
        <v>112</v>
      </c>
      <c r="G114" t="s">
        <v>23</v>
      </c>
      <c r="I114" s="2">
        <f t="shared" si="35"/>
        <v>112</v>
      </c>
      <c r="J114" s="2" t="str">
        <f t="shared" si="36"/>
        <v>VARIN</v>
      </c>
      <c r="K114" s="2" t="str">
        <f t="shared" si="37"/>
        <v>Mathias</v>
      </c>
      <c r="L114" s="2" t="str">
        <f t="shared" si="38"/>
        <v>CH CORBIE ALBERT</v>
      </c>
      <c r="M114" s="2">
        <f t="shared" si="26"/>
        <v>300</v>
      </c>
      <c r="W114" t="str" cm="1">
        <f t="array" ref="W114">IFERROR(
INDEX($A$3:$G$220,
SMALL(
IF($D$3:$D$220="Sans Potence",ROW($A$3:$A$220)-ROW($A$3)+1),
ROW(A112)
),
CHOOSE(COLUMN(A112),1,2,3,4,5)
),
"")</f>
        <v>GIVRY</v>
      </c>
      <c r="X114" t="str" cm="1">
        <f t="array" ref="X114">IFERROR(
INDEX($A$3:$G$220,
SMALL(
IF($D$3:$D$220="Sans Potence",ROW($A$3:$A$220)-ROW($A$3)+1),
ROW(B112)
),
CHOOSE(COLUMN(B112),1,2,3,4,5)
),
"")</f>
        <v>Amandine</v>
      </c>
      <c r="Y114" t="str" cm="1">
        <f t="array" ref="Y114">IFERROR(
INDEX($A$3:$G$220,
SMALL(
IF($D$3:$D$220="Sans Potence",ROW($A$3:$A$220)-ROW($A$3)+1),
ROW(C112)
),
CHOOSE(COLUMN(C112),1,2,3,4,5)
),
"")</f>
        <v>EHPAD Fouilloy</v>
      </c>
      <c r="Z114" t="str" cm="1">
        <f t="array" ref="Z114">IFERROR(
INDEX($A$3:$G$220,
SMALL(
IF($D$3:$D$220="Sans Potence",ROW($A$3:$A$220)-ROW($A$3)+1),
ROW(D112)
),
CHOOSE(COLUMN(D112),1,2,3,4,5)
),
"")</f>
        <v>Sans Potence</v>
      </c>
      <c r="AA114" cm="1">
        <f t="array" ref="AA114">IFERROR(
INDEX($A$3:$G$220,
SMALL(
IF($D$3:$D$220="Sans Potence",ROW($A$3:$A$220)-ROW($A$3)+1),
ROW(E112)
),
CHOOSE(COLUMN(E112),1,2,3,4,5)
),
"")</f>
        <v>267</v>
      </c>
      <c r="AB114" s="2">
        <v>112</v>
      </c>
      <c r="AC114" s="2"/>
      <c r="AD114" t="str" cm="1">
        <f t="array" ref="AD114">IFERROR(
INDEX($A$3:$G$220,
SMALL(
IF($G$3:$G$220="Pro",ROW($A$3:$A$220)-ROW($A$3)+1),
ROW(A72)
),
COLUMN(A72)
),
"")</f>
        <v/>
      </c>
      <c r="AE114" t="str" cm="1">
        <f t="array" ref="AE114">IFERROR(
INDEX($A$3:$G$220,
SMALL(
IF($G$3:$G$220="Pro", ROW($A$3:$A$220)-ROW($A$3)+1),
ROW(B72)
),
COLUMN(B72)
),
"")</f>
        <v/>
      </c>
      <c r="AF114" t="str" cm="1">
        <f t="array" ref="AF114">IFERROR(
INDEX($A$3:$G$220,
SMALL(
IF($G$3:$G$220="Pro", ROW($A$3:$A$220)-ROW($A$3)+1),
ROW(C72)
),
COLUMN(C72)
),
"")</f>
        <v/>
      </c>
      <c r="AH114" t="str" cm="1">
        <f t="array" ref="AH114">IFERROR(
INDEX($A$3:$G$220,
SMALL(
IF($G$3:$G$220="Pro", ROW($A$3:$A$220)-ROW($A$3)+1),
ROW(E72)
),
COLUMN(E72)
),
"")</f>
        <v/>
      </c>
      <c r="AI114" s="2" t="str">
        <f>IF(AH114="", "", 1 + COUNTIF($AH$3:$AH$112,"&gt;"&amp;AH114))</f>
        <v/>
      </c>
      <c r="AK114" t="str" cm="1">
        <f t="array" ref="AK114">IFERROR(
INDEX($A$3:$G$220,
SMALL(
IF($G$3:$G$220="Sportif",ROW($A$3:$A$220)-ROW($A$3)+1),
ROW(A112)
),
CHOOSE(COLUMN(A112),1,2,3,7,5)
),
"")</f>
        <v>GRANDIN</v>
      </c>
      <c r="AL114" t="str" cm="1">
        <f t="array" ref="AL114">IFERROR(
INDEX($A$3:$G$220,
SMALL(
IF($G$3:$G$220="Sportif",ROW($A$3:$A$220)-ROW($A$3)+1),
ROW(B112)
),
CHOOSE(COLUMN(B112),1,2,3,7,5)
),
"")</f>
        <v>Françoise</v>
      </c>
      <c r="AM114" t="str" cm="1">
        <f t="array" ref="AM114">IFERROR(
INDEX($A$3:$G$220,
SMALL(
IF($G$3:$G$220="Sportif",ROW($A$3:$A$220)-ROW($A$3)+1),
ROW(C112)
),
CHOOSE(COLUMN(C112),1,2,3,7,5)
),
"")</f>
        <v>EHPAD Fouilloy</v>
      </c>
      <c r="AN114" t="str" cm="1">
        <f t="array" ref="AN114">IFERROR(
INDEX($A$3:$G$220,
SMALL(
IF($G$3:$G$220="Sportif",ROW($A$3:$A$220)-ROW($A$3)+1),
ROW(D112)
),
CHOOSE(COLUMN(D112),1,2,3,7,5)
),
"")</f>
        <v>Sportif</v>
      </c>
      <c r="AO114" cm="1">
        <f t="array" ref="AO114">IFERROR(
INDEX($A$3:$G$220,
SMALL(
IF($G$3:$G$220="Sportif",ROW($A$3:$A$220)-ROW($A$3)+1),
ROW(E112)
),
CHOOSE(COLUMN(E112),1,2,3,7,5)
),
"")</f>
        <v>187</v>
      </c>
      <c r="AP114" s="2">
        <f>IF(AO114="", "", 1 + COUNTIF($AO$3:$AO$287,"&gt;"&amp;AO114))</f>
        <v>112</v>
      </c>
    </row>
    <row r="115" spans="1:42" x14ac:dyDescent="0.3">
      <c r="A115" t="s">
        <v>310</v>
      </c>
      <c r="B115" t="s">
        <v>135</v>
      </c>
      <c r="C115" s="2" t="s">
        <v>311</v>
      </c>
      <c r="D115" t="s">
        <v>222</v>
      </c>
      <c r="E115">
        <v>294</v>
      </c>
      <c r="F115" s="2">
        <f t="shared" si="20"/>
        <v>113</v>
      </c>
      <c r="G115" t="s">
        <v>23</v>
      </c>
      <c r="I115" s="2">
        <f t="shared" si="35"/>
        <v>113</v>
      </c>
      <c r="J115" s="2" t="str">
        <f t="shared" si="36"/>
        <v>AUBERT</v>
      </c>
      <c r="K115" s="2" t="str">
        <f t="shared" si="37"/>
        <v>Romain</v>
      </c>
      <c r="L115" s="2" t="str">
        <f t="shared" si="38"/>
        <v>MAS Villa SAMAHRA</v>
      </c>
      <c r="M115" s="2">
        <f t="shared" si="26"/>
        <v>294</v>
      </c>
      <c r="W115" t="str" cm="1">
        <f t="array" ref="W115">IFERROR(
INDEX($A$3:$G$220,
SMALL(
IF($D$3:$D$220="Sans Potence",ROW($A$3:$A$220)-ROW($A$3)+1),
ROW(A113)
),
CHOOSE(COLUMN(A113),1,2,3,4,5)
),
"")</f>
        <v>CRIGNIER</v>
      </c>
      <c r="X115" t="str" cm="1">
        <f t="array" ref="X115">IFERROR(
INDEX($A$3:$G$220,
SMALL(
IF($D$3:$D$220="Sans Potence",ROW($A$3:$A$220)-ROW($A$3)+1),
ROW(B113)
),
CHOOSE(COLUMN(B113),1,2,3,4,5)
),
"")</f>
        <v>James</v>
      </c>
      <c r="Y115" t="str" cm="1">
        <f t="array" ref="Y115">IFERROR(
INDEX($A$3:$G$220,
SMALL(
IF($D$3:$D$220="Sans Potence",ROW($A$3:$A$220)-ROW($A$3)+1),
ROW(C113)
),
CHOOSE(COLUMN(C113),1,2,3,4,5)
),
"")</f>
        <v>CH CORBIE ALBERT</v>
      </c>
      <c r="Z115" t="str" cm="1">
        <f t="array" ref="Z115">IFERROR(
INDEX($A$3:$G$220,
SMALL(
IF($D$3:$D$220="Sans Potence",ROW($A$3:$A$220)-ROW($A$3)+1),
ROW(D113)
),
CHOOSE(COLUMN(D113),1,2,3,4,5)
),
"")</f>
        <v>Sans Potence</v>
      </c>
      <c r="AA115" cm="1">
        <f t="array" ref="AA115">IFERROR(
INDEX($A$3:$G$220,
SMALL(
IF($D$3:$D$220="Sans Potence",ROW($A$3:$A$220)-ROW($A$3)+1),
ROW(E113)
),
CHOOSE(COLUMN(E113),1,2,3,4,5)
),
"")</f>
        <v>267</v>
      </c>
      <c r="AB115" s="2">
        <v>112</v>
      </c>
      <c r="AC115" s="2"/>
      <c r="AD115" t="str" cm="1">
        <f t="array" ref="AD115">IFERROR(
INDEX($A$3:$G$220,
SMALL(
IF($G$3:$G$220="Pro",ROW($A$3:$A$220)-ROW($A$3)+1),
ROW(A73)
),
COLUMN(A73)
),
"")</f>
        <v/>
      </c>
      <c r="AE115" t="str" cm="1">
        <f t="array" ref="AE115">IFERROR(
INDEX($A$3:$G$220,
SMALL(
IF($G$3:$G$220="Pro", ROW($A$3:$A$220)-ROW($A$3)+1),
ROW(B73)
),
COLUMN(B73)
),
"")</f>
        <v/>
      </c>
      <c r="AF115" t="str" cm="1">
        <f t="array" ref="AF115">IFERROR(
INDEX($A$3:$G$220,
SMALL(
IF($G$3:$G$220="Pro", ROW($A$3:$A$220)-ROW($A$3)+1),
ROW(C73)
),
COLUMN(C73)
),
"")</f>
        <v/>
      </c>
      <c r="AH115" t="str" cm="1">
        <f t="array" ref="AH115">IFERROR(
INDEX($A$3:$G$220,
SMALL(
IF($G$3:$G$220="Pro", ROW($A$3:$A$220)-ROW($A$3)+1),
ROW(E73)
),
COLUMN(E73)
),
"")</f>
        <v/>
      </c>
      <c r="AI115" s="2" t="str">
        <f>IF(AH115="", "", 1 + COUNTIF($AH$3:$AH$112,"&gt;"&amp;AH115))</f>
        <v/>
      </c>
      <c r="AK115" t="str" cm="1">
        <f t="array" ref="AK115">IFERROR(
INDEX($A$3:$G$220,
SMALL(
IF($G$3:$G$220="Sportif",ROW($A$3:$A$220)-ROW($A$3)+1),
ROW(A113)
),
CHOOSE(COLUMN(A113),1,2,3,7,5)
),
"")</f>
        <v>LECOCQ</v>
      </c>
      <c r="AL115" t="str" cm="1">
        <f t="array" ref="AL115">IFERROR(
INDEX($A$3:$G$220,
SMALL(
IF($G$3:$G$220="Sportif",ROW($A$3:$A$220)-ROW($A$3)+1),
ROW(B113)
),
CHOOSE(COLUMN(B113),1,2,3,7,5)
),
"")</f>
        <v>Clotilde</v>
      </c>
      <c r="AM115" t="str" cm="1">
        <f t="array" ref="AM115">IFERROR(
INDEX($A$3:$G$220,
SMALL(
IF($G$3:$G$220="Sportif",ROW($A$3:$A$220)-ROW($A$3)+1),
ROW(C113)
),
CHOOSE(COLUMN(C113),1,2,3,7,5)
),
"")</f>
        <v>FAM / FDV HARBONNIERES</v>
      </c>
      <c r="AN115" t="str" cm="1">
        <f t="array" ref="AN115">IFERROR(
INDEX($A$3:$G$220,
SMALL(
IF($G$3:$G$220="Sportif",ROW($A$3:$A$220)-ROW($A$3)+1),
ROW(D113)
),
CHOOSE(COLUMN(D113),1,2,3,7,5)
),
"")</f>
        <v>Sportif</v>
      </c>
      <c r="AO115" cm="1">
        <f t="array" ref="AO115">IFERROR(
INDEX($A$3:$G$220,
SMALL(
IF($G$3:$G$220="Sportif",ROW($A$3:$A$220)-ROW($A$3)+1),
ROW(E113)
),
CHOOSE(COLUMN(E113),1,2,3,7,5)
),
"")</f>
        <v>186</v>
      </c>
      <c r="AP115" s="2">
        <f>IF(AO115="", "", 1 + COUNTIF($AO$3:$AO$287,"&gt;"&amp;AO115))</f>
        <v>113</v>
      </c>
    </row>
    <row r="116" spans="1:42" x14ac:dyDescent="0.3">
      <c r="A116" t="s">
        <v>450</v>
      </c>
      <c r="B116" t="s">
        <v>451</v>
      </c>
      <c r="C116" s="2" t="s">
        <v>363</v>
      </c>
      <c r="D116" t="s">
        <v>37</v>
      </c>
      <c r="E116">
        <v>294</v>
      </c>
      <c r="F116" s="2">
        <f t="shared" si="20"/>
        <v>113</v>
      </c>
      <c r="G116" t="s">
        <v>23</v>
      </c>
      <c r="I116" s="2">
        <f t="shared" si="35"/>
        <v>114</v>
      </c>
      <c r="J116" s="2" t="str">
        <f t="shared" si="36"/>
        <v>CHARLETOUX</v>
      </c>
      <c r="K116" s="2" t="str">
        <f t="shared" si="37"/>
        <v>Sybille</v>
      </c>
      <c r="L116" s="2" t="str">
        <f t="shared" si="38"/>
        <v>FAM / FDV HARBONNIERES</v>
      </c>
      <c r="M116" s="2">
        <f t="shared" si="26"/>
        <v>294</v>
      </c>
      <c r="W116" t="str" cm="1">
        <f t="array" ref="W116">IFERROR(
INDEX($A$3:$G$220,
SMALL(
IF($D$3:$D$220="Sans Potence",ROW($A$3:$A$220)-ROW($A$3)+1),
ROW(A114)
),
CHOOSE(COLUMN(A114),1,2,3,4,5)
),
"")</f>
        <v>RICQUEBOURG</v>
      </c>
      <c r="X116" t="str" cm="1">
        <f t="array" ref="X116">IFERROR(
INDEX($A$3:$G$220,
SMALL(
IF($D$3:$D$220="Sans Potence",ROW($A$3:$A$220)-ROW($A$3)+1),
ROW(B114)
),
CHOOSE(COLUMN(B114),1,2,3,4,5)
),
"")</f>
        <v>Nathalie</v>
      </c>
      <c r="Y116" t="str" cm="1">
        <f t="array" ref="Y116">IFERROR(
INDEX($A$3:$G$220,
SMALL(
IF($D$3:$D$220="Sans Potence",ROW($A$3:$A$220)-ROW($A$3)+1),
ROW(C114)
),
CHOOSE(COLUMN(C114),1,2,3,4,5)
),
"")</f>
        <v>CH CORBIE ALBERT</v>
      </c>
      <c r="Z116" t="str" cm="1">
        <f t="array" ref="Z116">IFERROR(
INDEX($A$3:$G$220,
SMALL(
IF($D$3:$D$220="Sans Potence",ROW($A$3:$A$220)-ROW($A$3)+1),
ROW(D114)
),
CHOOSE(COLUMN(D114),1,2,3,4,5)
),
"")</f>
        <v>Sans Potence</v>
      </c>
      <c r="AA116" cm="1">
        <f t="array" ref="AA116">IFERROR(
INDEX($A$3:$G$220,
SMALL(
IF($D$3:$D$220="Sans Potence",ROW($A$3:$A$220)-ROW($A$3)+1),
ROW(E114)
),
CHOOSE(COLUMN(E114),1,2,3,4,5)
),
"")</f>
        <v>265</v>
      </c>
      <c r="AB116" s="2">
        <v>114</v>
      </c>
      <c r="AC116" s="2"/>
      <c r="AD116" t="str" cm="1">
        <f t="array" ref="AD116">IFERROR(
INDEX($A$3:$G$220,
SMALL(
IF($G$3:$G$220="Pro",ROW($A$3:$A$220)-ROW($A$3)+1),
ROW(A74)
),
COLUMN(A74)
),
"")</f>
        <v/>
      </c>
      <c r="AE116" t="str" cm="1">
        <f t="array" ref="AE116">IFERROR(
INDEX($A$3:$G$220,
SMALL(
IF($G$3:$G$220="Pro", ROW($A$3:$A$220)-ROW($A$3)+1),
ROW(B74)
),
COLUMN(B74)
),
"")</f>
        <v/>
      </c>
      <c r="AF116" t="str" cm="1">
        <f t="array" ref="AF116">IFERROR(
INDEX($A$3:$G$220,
SMALL(
IF($G$3:$G$220="Pro", ROW($A$3:$A$220)-ROW($A$3)+1),
ROW(C74)
),
COLUMN(C74)
),
"")</f>
        <v/>
      </c>
      <c r="AH116" t="str" cm="1">
        <f t="array" ref="AH116">IFERROR(
INDEX($A$3:$G$220,
SMALL(
IF($G$3:$G$220="Pro", ROW($A$3:$A$220)-ROW($A$3)+1),
ROW(E74)
),
COLUMN(E74)
),
"")</f>
        <v/>
      </c>
      <c r="AI116" s="2" t="str">
        <f>IF(AH116="", "", 1 + COUNTIF($AH$3:$AH$112,"&gt;"&amp;AH116))</f>
        <v/>
      </c>
      <c r="AK116" t="str" cm="1">
        <f t="array" ref="AK116">IFERROR(
INDEX($A$3:$G$220,
SMALL(
IF($G$3:$G$220="Sportif",ROW($A$3:$A$220)-ROW($A$3)+1),
ROW(A114)
),
CHOOSE(COLUMN(A114),1,2,3,7,5)
),
"")</f>
        <v>DELPLACE</v>
      </c>
      <c r="AL116" t="str" cm="1">
        <f t="array" ref="AL116">IFERROR(
INDEX($A$3:$G$220,
SMALL(
IF($G$3:$G$220="Sportif",ROW($A$3:$A$220)-ROW($A$3)+1),
ROW(B114)
),
CHOOSE(COLUMN(B114),1,2,3,7,5)
),
"")</f>
        <v>Mathys</v>
      </c>
      <c r="AM116" t="str" cm="1">
        <f t="array" ref="AM116">IFERROR(
INDEX($A$3:$G$220,
SMALL(
IF($G$3:$G$220="Sportif",ROW($A$3:$A$220)-ROW($A$3)+1),
ROW(C114)
),
CHOOSE(COLUMN(C114),1,2,3,7,5)
),
"")</f>
        <v>CH CORBIE ALBERT</v>
      </c>
      <c r="AN116" t="str" cm="1">
        <f t="array" ref="AN116">IFERROR(
INDEX($A$3:$G$220,
SMALL(
IF($G$3:$G$220="Sportif",ROW($A$3:$A$220)-ROW($A$3)+1),
ROW(D114)
),
CHOOSE(COLUMN(D114),1,2,3,7,5)
),
"")</f>
        <v>Sportif</v>
      </c>
      <c r="AO116" cm="1">
        <f t="array" ref="AO116">IFERROR(
INDEX($A$3:$G$220,
SMALL(
IF($G$3:$G$220="Sportif",ROW($A$3:$A$220)-ROW($A$3)+1),
ROW(E114)
),
CHOOSE(COLUMN(E114),1,2,3,7,5)
),
"")</f>
        <v>186</v>
      </c>
      <c r="AP116" s="2">
        <f>IF(AO116="", "", 1 + COUNTIF($AO$3:$AO$287,"&gt;"&amp;AO116))</f>
        <v>113</v>
      </c>
    </row>
    <row r="117" spans="1:42" x14ac:dyDescent="0.3">
      <c r="A117" t="s">
        <v>246</v>
      </c>
      <c r="B117" t="s">
        <v>247</v>
      </c>
      <c r="C117" s="2" t="s">
        <v>238</v>
      </c>
      <c r="D117" t="s">
        <v>37</v>
      </c>
      <c r="E117">
        <v>292</v>
      </c>
      <c r="F117" s="2">
        <f t="shared" si="20"/>
        <v>115</v>
      </c>
      <c r="G117" t="s">
        <v>16</v>
      </c>
      <c r="I117" s="2">
        <f t="shared" si="35"/>
        <v>115</v>
      </c>
      <c r="J117" s="2" t="str">
        <f t="shared" si="36"/>
        <v>DE ALMEIDA</v>
      </c>
      <c r="K117" s="2" t="str">
        <f t="shared" si="37"/>
        <v>Isabelle</v>
      </c>
      <c r="L117" s="2" t="str">
        <f t="shared" si="38"/>
        <v xml:space="preserve">Pôle Autonomie Leopold Bellan </v>
      </c>
      <c r="M117" s="2">
        <f t="shared" si="26"/>
        <v>292</v>
      </c>
      <c r="W117" t="str" cm="1">
        <f t="array" ref="W117">IFERROR(
INDEX($A$3:$G$220,
SMALL(
IF($D$3:$D$220="Sans Potence",ROW($A$3:$A$220)-ROW($A$3)+1),
ROW(A115)
),
CHOOSE(COLUMN(A115),1,2,3,4,5)
),
"")</f>
        <v>BOUCHEZ</v>
      </c>
      <c r="X117" t="str" cm="1">
        <f t="array" ref="X117">IFERROR(
INDEX($A$3:$G$220,
SMALL(
IF($D$3:$D$220="Sans Potence",ROW($A$3:$A$220)-ROW($A$3)+1),
ROW(B115)
),
CHOOSE(COLUMN(B115),1,2,3,4,5)
),
"")</f>
        <v>Françoise</v>
      </c>
      <c r="Y117" t="str" cm="1">
        <f t="array" ref="Y117">IFERROR(
INDEX($A$3:$G$220,
SMALL(
IF($D$3:$D$220="Sans Potence",ROW($A$3:$A$220)-ROW($A$3)+1),
ROW(C115)
),
CHOOSE(COLUMN(C115),1,2,3,4,5)
),
"")</f>
        <v>CH CORBIE ALBERT</v>
      </c>
      <c r="Z117" t="str" cm="1">
        <f t="array" ref="Z117">IFERROR(
INDEX($A$3:$G$220,
SMALL(
IF($D$3:$D$220="Sans Potence",ROW($A$3:$A$220)-ROW($A$3)+1),
ROW(D115)
),
CHOOSE(COLUMN(D115),1,2,3,4,5)
),
"")</f>
        <v>Sans Potence</v>
      </c>
      <c r="AA117" cm="1">
        <f t="array" ref="AA117">IFERROR(
INDEX($A$3:$G$220,
SMALL(
IF($D$3:$D$220="Sans Potence",ROW($A$3:$A$220)-ROW($A$3)+1),
ROW(E115)
),
CHOOSE(COLUMN(E115),1,2,3,4,5)
),
"")</f>
        <v>260</v>
      </c>
      <c r="AB117" s="2">
        <v>115</v>
      </c>
      <c r="AC117" s="2"/>
      <c r="AD117" t="str" cm="1">
        <f t="array" ref="AD117">IFERROR(
INDEX($A$3:$G$220,
SMALL(
IF($G$3:$G$220="Pro",ROW($A$3:$A$220)-ROW($A$3)+1),
ROW(A75)
),
COLUMN(A75)
),
"")</f>
        <v/>
      </c>
      <c r="AE117" t="str" cm="1">
        <f t="array" ref="AE117">IFERROR(
INDEX($A$3:$G$220,
SMALL(
IF($G$3:$G$220="Pro", ROW($A$3:$A$220)-ROW($A$3)+1),
ROW(B75)
),
COLUMN(B75)
),
"")</f>
        <v/>
      </c>
      <c r="AF117" t="str" cm="1">
        <f t="array" ref="AF117">IFERROR(
INDEX($A$3:$G$220,
SMALL(
IF($G$3:$G$220="Pro", ROW($A$3:$A$220)-ROW($A$3)+1),
ROW(C75)
),
COLUMN(C75)
),
"")</f>
        <v/>
      </c>
      <c r="AH117" t="str" cm="1">
        <f t="array" ref="AH117">IFERROR(
INDEX($A$3:$G$220,
SMALL(
IF($G$3:$G$220="Pro", ROW($A$3:$A$220)-ROW($A$3)+1),
ROW(E75)
),
COLUMN(E75)
),
"")</f>
        <v/>
      </c>
      <c r="AI117" s="2" t="str">
        <f>IF(AH117="", "", 1 + COUNTIF($AH$3:$AH$112,"&gt;"&amp;AH117))</f>
        <v/>
      </c>
      <c r="AK117" t="str" cm="1">
        <f t="array" ref="AK117">IFERROR(
INDEX($A$3:$G$220,
SMALL(
IF($G$3:$G$220="Sportif",ROW($A$3:$A$220)-ROW($A$3)+1),
ROW(A115)
),
CHOOSE(COLUMN(A115),1,2,3,7,5)
),
"")</f>
        <v>CARON</v>
      </c>
      <c r="AL117" t="str" cm="1">
        <f t="array" ref="AL117">IFERROR(
INDEX($A$3:$G$220,
SMALL(
IF($G$3:$G$220="Sportif",ROW($A$3:$A$220)-ROW($A$3)+1),
ROW(B115)
),
CHOOSE(COLUMN(B115),1,2,3,7,5)
),
"")</f>
        <v>Gislaine</v>
      </c>
      <c r="AM117" t="str" cm="1">
        <f t="array" ref="AM117">IFERROR(
INDEX($A$3:$G$220,
SMALL(
IF($G$3:$G$220="Sportif",ROW($A$3:$A$220)-ROW($A$3)+1),
ROW(C115)
),
CHOOSE(COLUMN(C115),1,2,3,7,5)
),
"")</f>
        <v>EHPAD Fouilloy</v>
      </c>
      <c r="AN117" t="str" cm="1">
        <f t="array" ref="AN117">IFERROR(
INDEX($A$3:$G$220,
SMALL(
IF($G$3:$G$220="Sportif",ROW($A$3:$A$220)-ROW($A$3)+1),
ROW(D115)
),
CHOOSE(COLUMN(D115),1,2,3,7,5)
),
"")</f>
        <v>Sportif</v>
      </c>
      <c r="AO117" cm="1">
        <f t="array" ref="AO117">IFERROR(
INDEX($A$3:$G$220,
SMALL(
IF($G$3:$G$220="Sportif",ROW($A$3:$A$220)-ROW($A$3)+1),
ROW(E115)
),
CHOOSE(COLUMN(E115),1,2,3,7,5)
),
"")</f>
        <v>185</v>
      </c>
      <c r="AP117" s="2">
        <f>IF(AO117="", "", 1 + COUNTIF($AO$3:$AO$287,"&gt;"&amp;AO117))</f>
        <v>115</v>
      </c>
    </row>
    <row r="118" spans="1:42" x14ac:dyDescent="0.3">
      <c r="A118" t="s">
        <v>312</v>
      </c>
      <c r="B118" t="s">
        <v>313</v>
      </c>
      <c r="C118" s="2" t="s">
        <v>311</v>
      </c>
      <c r="D118" t="s">
        <v>222</v>
      </c>
      <c r="E118">
        <v>291</v>
      </c>
      <c r="F118" s="2">
        <f t="shared" si="20"/>
        <v>116</v>
      </c>
      <c r="G118" t="s">
        <v>23</v>
      </c>
      <c r="I118" s="2">
        <f t="shared" si="35"/>
        <v>116</v>
      </c>
      <c r="J118" s="2" t="str">
        <f t="shared" si="36"/>
        <v>RUIN</v>
      </c>
      <c r="K118" s="2" t="str">
        <f t="shared" si="37"/>
        <v>Florent</v>
      </c>
      <c r="L118" s="2" t="str">
        <f t="shared" si="38"/>
        <v>MAS Villa SAMAHRA</v>
      </c>
      <c r="M118" s="2">
        <f t="shared" si="26"/>
        <v>291</v>
      </c>
      <c r="W118" t="str" cm="1">
        <f t="array" ref="W118">IFERROR(
INDEX($A$3:$G$220,
SMALL(
IF($D$3:$D$220="Sans Potence",ROW($A$3:$A$220)-ROW($A$3)+1),
ROW(A116)
),
CHOOSE(COLUMN(A116),1,2,3,4,5)
),
"")</f>
        <v>SENDRON</v>
      </c>
      <c r="X118" t="str" cm="1">
        <f t="array" ref="X118">IFERROR(
INDEX($A$3:$G$220,
SMALL(
IF($D$3:$D$220="Sans Potence",ROW($A$3:$A$220)-ROW($A$3)+1),
ROW(B116)
),
CHOOSE(COLUMN(B116),1,2,3,4,5)
),
"")</f>
        <v>Marine</v>
      </c>
      <c r="Y118" t="str" cm="1">
        <f t="array" ref="Y118">IFERROR(
INDEX($A$3:$G$220,
SMALL(
IF($D$3:$D$220="Sans Potence",ROW($A$3:$A$220)-ROW($A$3)+1),
ROW(C116)
),
CHOOSE(COLUMN(C116),1,2,3,4,5)
),
"")</f>
        <v>FAM / FDV HARBONNIERES</v>
      </c>
      <c r="Z118" t="str" cm="1">
        <f t="array" ref="Z118">IFERROR(
INDEX($A$3:$G$220,
SMALL(
IF($D$3:$D$220="Sans Potence",ROW($A$3:$A$220)-ROW($A$3)+1),
ROW(D116)
),
CHOOSE(COLUMN(D116),1,2,3,4,5)
),
"")</f>
        <v>Sans Potence</v>
      </c>
      <c r="AA118" cm="1">
        <f t="array" ref="AA118">IFERROR(
INDEX($A$3:$G$220,
SMALL(
IF($D$3:$D$220="Sans Potence",ROW($A$3:$A$220)-ROW($A$3)+1),
ROW(E116)
),
CHOOSE(COLUMN(E116),1,2,3,4,5)
),
"")</f>
        <v>259</v>
      </c>
      <c r="AB118" s="2">
        <v>116</v>
      </c>
      <c r="AC118" s="2"/>
      <c r="AD118" t="str" cm="1">
        <f t="array" ref="AD118">IFERROR(
INDEX($A$3:$G$220,
SMALL(
IF($G$3:$G$220="Pro",ROW($A$3:$A$220)-ROW($A$3)+1),
ROW(A76)
),
COLUMN(A76)
),
"")</f>
        <v/>
      </c>
      <c r="AE118" t="str" cm="1">
        <f t="array" ref="AE118">IFERROR(
INDEX($A$3:$G$220,
SMALL(
IF($G$3:$G$220="Pro", ROW($A$3:$A$220)-ROW($A$3)+1),
ROW(B76)
),
COLUMN(B76)
),
"")</f>
        <v/>
      </c>
      <c r="AF118" t="str" cm="1">
        <f t="array" ref="AF118">IFERROR(
INDEX($A$3:$G$220,
SMALL(
IF($G$3:$G$220="Pro", ROW($A$3:$A$220)-ROW($A$3)+1),
ROW(C76)
),
COLUMN(C76)
),
"")</f>
        <v/>
      </c>
      <c r="AH118" t="str" cm="1">
        <f t="array" ref="AH118">IFERROR(
INDEX($A$3:$G$220,
SMALL(
IF($G$3:$G$220="Pro", ROW($A$3:$A$220)-ROW($A$3)+1),
ROW(E76)
),
COLUMN(E76)
),
"")</f>
        <v/>
      </c>
      <c r="AI118" s="2" t="str">
        <f>IF(AH118="", "", 1 + COUNTIF($AH$3:$AH$112,"&gt;"&amp;AH118))</f>
        <v/>
      </c>
      <c r="AK118" t="str" cm="1">
        <f t="array" ref="AK118">IFERROR(
INDEX($A$3:$G$220,
SMALL(
IF($G$3:$G$220="Sportif",ROW($A$3:$A$220)-ROW($A$3)+1),
ROW(A116)
),
CHOOSE(COLUMN(A116),1,2,3,7,5)
),
"")</f>
        <v>PORTALIER</v>
      </c>
      <c r="AL118" t="str" cm="1">
        <f t="array" ref="AL118">IFERROR(
INDEX($A$3:$G$220,
SMALL(
IF($G$3:$G$220="Sportif",ROW($A$3:$A$220)-ROW($A$3)+1),
ROW(B116)
),
CHOOSE(COLUMN(B116),1,2,3,7,5)
),
"")</f>
        <v>Célestine</v>
      </c>
      <c r="AM118" t="str" cm="1">
        <f t="array" ref="AM118">IFERROR(
INDEX($A$3:$G$220,
SMALL(
IF($G$3:$G$220="Sportif",ROW($A$3:$A$220)-ROW($A$3)+1),
ROW(C116)
),
CHOOSE(COLUMN(C116),1,2,3,7,5)
),
"")</f>
        <v>A.S Sagebien</v>
      </c>
      <c r="AN118" t="str" cm="1">
        <f t="array" ref="AN118">IFERROR(
INDEX($A$3:$G$220,
SMALL(
IF($G$3:$G$220="Sportif",ROW($A$3:$A$220)-ROW($A$3)+1),
ROW(D116)
),
CHOOSE(COLUMN(D116),1,2,3,7,5)
),
"")</f>
        <v>Sportif</v>
      </c>
      <c r="AO118" cm="1">
        <f t="array" ref="AO118">IFERROR(
INDEX($A$3:$G$220,
SMALL(
IF($G$3:$G$220="Sportif",ROW($A$3:$A$220)-ROW($A$3)+1),
ROW(E116)
),
CHOOSE(COLUMN(E116),1,2,3,7,5)
),
"")</f>
        <v>185</v>
      </c>
      <c r="AP118" s="2">
        <f>IF(AO118="", "", 1 + COUNTIF($AO$3:$AO$287,"&gt;"&amp;AO118))</f>
        <v>115</v>
      </c>
    </row>
    <row r="119" spans="1:42" x14ac:dyDescent="0.3">
      <c r="A119" t="s">
        <v>504</v>
      </c>
      <c r="B119" t="s">
        <v>505</v>
      </c>
      <c r="C119" s="2" t="s">
        <v>363</v>
      </c>
      <c r="D119" t="s">
        <v>37</v>
      </c>
      <c r="E119">
        <v>291</v>
      </c>
      <c r="F119" s="2">
        <f t="shared" si="20"/>
        <v>116</v>
      </c>
      <c r="G119" t="s">
        <v>16</v>
      </c>
      <c r="I119" s="2">
        <f t="shared" si="35"/>
        <v>117</v>
      </c>
      <c r="J119" s="2" t="str">
        <f t="shared" si="36"/>
        <v>PAYET</v>
      </c>
      <c r="K119" s="2" t="str">
        <f t="shared" si="37"/>
        <v>Clélia</v>
      </c>
      <c r="L119" s="2" t="str">
        <f t="shared" si="38"/>
        <v>FAM / FDV HARBONNIERES</v>
      </c>
      <c r="M119" s="2">
        <f t="shared" si="26"/>
        <v>291</v>
      </c>
      <c r="W119" t="str" cm="1">
        <f t="array" ref="W119">IFERROR(
INDEX($A$3:$G$220,
SMALL(
IF($D$3:$D$220="Sans Potence",ROW($A$3:$A$220)-ROW($A$3)+1),
ROW(A117)
),
CHOOSE(COLUMN(A117),1,2,3,4,5)
),
"")</f>
        <v>DELASSUS</v>
      </c>
      <c r="X119" t="str" cm="1">
        <f t="array" ref="X119">IFERROR(
INDEX($A$3:$G$220,
SMALL(
IF($D$3:$D$220="Sans Potence",ROW($A$3:$A$220)-ROW($A$3)+1),
ROW(B117)
),
CHOOSE(COLUMN(B117),1,2,3,4,5)
),
"")</f>
        <v>Jacques</v>
      </c>
      <c r="Y119" t="str" cm="1">
        <f t="array" ref="Y119">IFERROR(
INDEX($A$3:$G$220,
SMALL(
IF($D$3:$D$220="Sans Potence",ROW($A$3:$A$220)-ROW($A$3)+1),
ROW(C117)
),
CHOOSE(COLUMN(C117),1,2,3,4,5)
),
"")</f>
        <v>CH CORBIE ALBERT</v>
      </c>
      <c r="Z119" t="str" cm="1">
        <f t="array" ref="Z119">IFERROR(
INDEX($A$3:$G$220,
SMALL(
IF($D$3:$D$220="Sans Potence",ROW($A$3:$A$220)-ROW($A$3)+1),
ROW(D117)
),
CHOOSE(COLUMN(D117),1,2,3,4,5)
),
"")</f>
        <v>Sans Potence</v>
      </c>
      <c r="AA119" cm="1">
        <f t="array" ref="AA119">IFERROR(
INDEX($A$3:$G$220,
SMALL(
IF($D$3:$D$220="Sans Potence",ROW($A$3:$A$220)-ROW($A$3)+1),
ROW(E117)
),
CHOOSE(COLUMN(E117),1,2,3,4,5)
),
"")</f>
        <v>259</v>
      </c>
      <c r="AB119" s="2">
        <v>116</v>
      </c>
      <c r="AC119" s="2"/>
      <c r="AD119" t="str" cm="1">
        <f t="array" ref="AD119">IFERROR(
INDEX($A$3:$G$220,
SMALL(
IF($G$3:$G$220="Pro",ROW($A$3:$A$220)-ROW($A$3)+1),
ROW(A77)
),
COLUMN(A77)
),
"")</f>
        <v/>
      </c>
      <c r="AE119" t="str" cm="1">
        <f t="array" ref="AE119">IFERROR(
INDEX($A$3:$G$220,
SMALL(
IF($G$3:$G$220="Pro", ROW($A$3:$A$220)-ROW($A$3)+1),
ROW(B77)
),
COLUMN(B77)
),
"")</f>
        <v/>
      </c>
      <c r="AF119" t="str" cm="1">
        <f t="array" ref="AF119">IFERROR(
INDEX($A$3:$G$220,
SMALL(
IF($G$3:$G$220="Pro", ROW($A$3:$A$220)-ROW($A$3)+1),
ROW(C77)
),
COLUMN(C77)
),
"")</f>
        <v/>
      </c>
      <c r="AH119" t="str" cm="1">
        <f t="array" ref="AH119">IFERROR(
INDEX($A$3:$G$220,
SMALL(
IF($G$3:$G$220="Pro", ROW($A$3:$A$220)-ROW($A$3)+1),
ROW(E77)
),
COLUMN(E77)
),
"")</f>
        <v/>
      </c>
      <c r="AI119" s="2" t="str">
        <f>IF(AH119="", "", 1 + COUNTIF($AH$3:$AH$112,"&gt;"&amp;AH119))</f>
        <v/>
      </c>
      <c r="AK119" t="str" cm="1">
        <f t="array" ref="AK119">IFERROR(
INDEX($A$3:$G$220,
SMALL(
IF($G$3:$G$220="Sportif",ROW($A$3:$A$220)-ROW($A$3)+1),
ROW(A117)
),
CHOOSE(COLUMN(A117),1,2,3,7,5)
),
"")</f>
        <v>BRASSET</v>
      </c>
      <c r="AL119" t="str" cm="1">
        <f t="array" ref="AL119">IFERROR(
INDEX($A$3:$G$220,
SMALL(
IF($G$3:$G$220="Sportif",ROW($A$3:$A$220)-ROW($A$3)+1),
ROW(B117)
),
CHOOSE(COLUMN(B117),1,2,3,7,5)
),
"")</f>
        <v>Marie-Thérèse</v>
      </c>
      <c r="AM119" t="str" cm="1">
        <f t="array" ref="AM119">IFERROR(
INDEX($A$3:$G$220,
SMALL(
IF($G$3:$G$220="Sportif",ROW($A$3:$A$220)-ROW($A$3)+1),
ROW(C117)
),
CHOOSE(COLUMN(C117),1,2,3,7,5)
),
"")</f>
        <v>CH CORBIE ALBERT</v>
      </c>
      <c r="AN119" t="str" cm="1">
        <f t="array" ref="AN119">IFERROR(
INDEX($A$3:$G$220,
SMALL(
IF($G$3:$G$220="Sportif",ROW($A$3:$A$220)-ROW($A$3)+1),
ROW(D117)
),
CHOOSE(COLUMN(D117),1,2,3,7,5)
),
"")</f>
        <v>Sportif</v>
      </c>
      <c r="AO119" cm="1">
        <f t="array" ref="AO119">IFERROR(
INDEX($A$3:$G$220,
SMALL(
IF($G$3:$G$220="Sportif",ROW($A$3:$A$220)-ROW($A$3)+1),
ROW(E117)
),
CHOOSE(COLUMN(E117),1,2,3,7,5)
),
"")</f>
        <v>179</v>
      </c>
      <c r="AP119" s="2">
        <f>IF(AO119="", "", 1 + COUNTIF($AO$3:$AO$287,"&gt;"&amp;AO119))</f>
        <v>117</v>
      </c>
    </row>
    <row r="120" spans="1:42" x14ac:dyDescent="0.3">
      <c r="A120" t="s">
        <v>256</v>
      </c>
      <c r="B120" t="s">
        <v>257</v>
      </c>
      <c r="C120" s="2" t="s">
        <v>238</v>
      </c>
      <c r="D120" t="s">
        <v>222</v>
      </c>
      <c r="E120">
        <v>289</v>
      </c>
      <c r="F120" s="2">
        <f t="shared" si="20"/>
        <v>118</v>
      </c>
      <c r="G120" t="s">
        <v>23</v>
      </c>
      <c r="I120" s="2">
        <f t="shared" ref="I120:I132" si="39">I119+1</f>
        <v>118</v>
      </c>
      <c r="J120" s="2" t="str">
        <f t="shared" ref="J120:J132" si="40">IFERROR(A120, "")</f>
        <v>FERREIRA</v>
      </c>
      <c r="K120" s="2" t="str">
        <f t="shared" ref="K120:K132" si="41">IFERROR(B120, "")</f>
        <v>Sandrine</v>
      </c>
      <c r="L120" s="2" t="str">
        <f t="shared" ref="L120:L132" si="42">IFERROR(C120, "")</f>
        <v xml:space="preserve">Pôle Autonomie Leopold Bellan </v>
      </c>
      <c r="M120" s="2">
        <f t="shared" si="26"/>
        <v>289</v>
      </c>
      <c r="W120" t="str" cm="1">
        <f t="array" ref="W120">IFERROR(
INDEX($A$3:$G$220,
SMALL(
IF($D$3:$D$220="Sans Potence",ROW($A$3:$A$220)-ROW($A$3)+1),
ROW(A118)
),
CHOOSE(COLUMN(A118),1,2,3,4,5)
),
"")</f>
        <v>DANIEL</v>
      </c>
      <c r="X120" t="str" cm="1">
        <f t="array" ref="X120">IFERROR(
INDEX($A$3:$G$220,
SMALL(
IF($D$3:$D$220="Sans Potence",ROW($A$3:$A$220)-ROW($A$3)+1),
ROW(B118)
),
CHOOSE(COLUMN(B118),1,2,3,4,5)
),
"")</f>
        <v>Daniel</v>
      </c>
      <c r="Y120" t="str" cm="1">
        <f t="array" ref="Y120">IFERROR(
INDEX($A$3:$G$220,
SMALL(
IF($D$3:$D$220="Sans Potence",ROW($A$3:$A$220)-ROW($A$3)+1),
ROW(C118)
),
CHOOSE(COLUMN(C118),1,2,3,4,5)
),
"")</f>
        <v>CH CORBIE ALBERT</v>
      </c>
      <c r="Z120" t="str" cm="1">
        <f t="array" ref="Z120">IFERROR(
INDEX($A$3:$G$220,
SMALL(
IF($D$3:$D$220="Sans Potence",ROW($A$3:$A$220)-ROW($A$3)+1),
ROW(D118)
),
CHOOSE(COLUMN(D118),1,2,3,4,5)
),
"")</f>
        <v>Sans Potence</v>
      </c>
      <c r="AA120" cm="1">
        <f t="array" ref="AA120">IFERROR(
INDEX($A$3:$G$220,
SMALL(
IF($D$3:$D$220="Sans Potence",ROW($A$3:$A$220)-ROW($A$3)+1),
ROW(E118)
),
CHOOSE(COLUMN(E118),1,2,3,4,5)
),
"")</f>
        <v>257</v>
      </c>
      <c r="AB120" s="2">
        <v>118</v>
      </c>
      <c r="AC120" s="2"/>
      <c r="AD120" t="str" cm="1">
        <f t="array" ref="AD120">IFERROR(
INDEX($A$3:$G$220,
SMALL(
IF($G$3:$G$220="Pro",ROW($A$3:$A$220)-ROW($A$3)+1),
ROW(A78)
),
COLUMN(A78)
),
"")</f>
        <v/>
      </c>
      <c r="AE120" t="str" cm="1">
        <f t="array" ref="AE120">IFERROR(
INDEX($A$3:$G$220,
SMALL(
IF($G$3:$G$220="Pro", ROW($A$3:$A$220)-ROW($A$3)+1),
ROW(B78)
),
COLUMN(B78)
),
"")</f>
        <v/>
      </c>
      <c r="AF120" t="str" cm="1">
        <f t="array" ref="AF120">IFERROR(
INDEX($A$3:$G$220,
SMALL(
IF($G$3:$G$220="Pro", ROW($A$3:$A$220)-ROW($A$3)+1),
ROW(C78)
),
COLUMN(C78)
),
"")</f>
        <v/>
      </c>
      <c r="AH120" t="str" cm="1">
        <f t="array" ref="AH120">IFERROR(
INDEX($A$3:$G$220,
SMALL(
IF($G$3:$G$220="Pro", ROW($A$3:$A$220)-ROW($A$3)+1),
ROW(E78)
),
COLUMN(E78)
),
"")</f>
        <v/>
      </c>
      <c r="AI120" s="2" t="str">
        <f>IF(AH120="", "", 1 + COUNTIF($AH$3:$AH$112,"&gt;"&amp;AH120))</f>
        <v/>
      </c>
      <c r="AK120" t="str" cm="1">
        <f t="array" ref="AK120">IFERROR(
INDEX($A$3:$G$220,
SMALL(
IF($G$3:$G$220="Sportif",ROW($A$3:$A$220)-ROW($A$3)+1),
ROW(A118)
),
CHOOSE(COLUMN(A118),1,2,3,7,5)
),
"")</f>
        <v>PRUVOT</v>
      </c>
      <c r="AL120" t="str" cm="1">
        <f t="array" ref="AL120">IFERROR(
INDEX($A$3:$G$220,
SMALL(
IF($G$3:$G$220="Sportif",ROW($A$3:$A$220)-ROW($A$3)+1),
ROW(B118)
),
CHOOSE(COLUMN(B118),1,2,3,7,5)
),
"")</f>
        <v>Christelle</v>
      </c>
      <c r="AM120" t="str" cm="1">
        <f t="array" ref="AM120">IFERROR(
INDEX($A$3:$G$220,
SMALL(
IF($G$3:$G$220="Sportif",ROW($A$3:$A$220)-ROW($A$3)+1),
ROW(C118)
),
CHOOSE(COLUMN(C118),1,2,3,7,5)
),
"")</f>
        <v>CH CORBIE ALBERT</v>
      </c>
      <c r="AN120" t="str" cm="1">
        <f t="array" ref="AN120">IFERROR(
INDEX($A$3:$G$220,
SMALL(
IF($G$3:$G$220="Sportif",ROW($A$3:$A$220)-ROW($A$3)+1),
ROW(D118)
),
CHOOSE(COLUMN(D118),1,2,3,7,5)
),
"")</f>
        <v>Sportif</v>
      </c>
      <c r="AO120" cm="1">
        <f t="array" ref="AO120">IFERROR(
INDEX($A$3:$G$220,
SMALL(
IF($G$3:$G$220="Sportif",ROW($A$3:$A$220)-ROW($A$3)+1),
ROW(E118)
),
CHOOSE(COLUMN(E118),1,2,3,7,5)
),
"")</f>
        <v>178</v>
      </c>
      <c r="AP120" s="2">
        <f>IF(AO120="", "", 1 + COUNTIF($AO$3:$AO$287,"&gt;"&amp;AO120))</f>
        <v>118</v>
      </c>
    </row>
    <row r="121" spans="1:42" x14ac:dyDescent="0.3">
      <c r="A121" t="s">
        <v>64</v>
      </c>
      <c r="B121" t="s">
        <v>65</v>
      </c>
      <c r="C121" t="s">
        <v>36</v>
      </c>
      <c r="D121" t="s">
        <v>37</v>
      </c>
      <c r="E121">
        <v>287</v>
      </c>
      <c r="F121">
        <f t="shared" si="20"/>
        <v>119</v>
      </c>
      <c r="G121" t="s">
        <v>16</v>
      </c>
      <c r="I121" s="2">
        <f t="shared" si="39"/>
        <v>119</v>
      </c>
      <c r="J121" s="2" t="str">
        <f t="shared" si="40"/>
        <v>BROHON</v>
      </c>
      <c r="K121" s="2" t="str">
        <f t="shared" si="41"/>
        <v>Laeticia</v>
      </c>
      <c r="L121" s="2" t="str">
        <f t="shared" si="42"/>
        <v>EHPAD Fouilloy</v>
      </c>
      <c r="M121" s="2">
        <f t="shared" si="26"/>
        <v>287</v>
      </c>
      <c r="W121" t="str" cm="1">
        <f t="array" ref="W121">IFERROR(
INDEX($A$3:$G$220,
SMALL(
IF($D$3:$D$220="Sans Potence",ROW($A$3:$A$220)-ROW($A$3)+1),
ROW(A119)
),
CHOOSE(COLUMN(A119),1,2,3,4,5)
),
"")</f>
        <v>ROGUET</v>
      </c>
      <c r="X121" t="str" cm="1">
        <f t="array" ref="X121">IFERROR(
INDEX($A$3:$G$220,
SMALL(
IF($D$3:$D$220="Sans Potence",ROW($A$3:$A$220)-ROW($A$3)+1),
ROW(B119)
),
CHOOSE(COLUMN(B119),1,2,3,4,5)
),
"")</f>
        <v>Benjamin</v>
      </c>
      <c r="Y121" t="str" cm="1">
        <f t="array" ref="Y121">IFERROR(
INDEX($A$3:$G$220,
SMALL(
IF($D$3:$D$220="Sans Potence",ROW($A$3:$A$220)-ROW($A$3)+1),
ROW(C119)
),
CHOOSE(COLUMN(C119),1,2,3,4,5)
),
"")</f>
        <v>FAM / FDV HARBONNIERES</v>
      </c>
      <c r="Z121" t="str" cm="1">
        <f t="array" ref="Z121">IFERROR(
INDEX($A$3:$G$220,
SMALL(
IF($D$3:$D$220="Sans Potence",ROW($A$3:$A$220)-ROW($A$3)+1),
ROW(D119)
),
CHOOSE(COLUMN(D119),1,2,3,4,5)
),
"")</f>
        <v>Sans Potence</v>
      </c>
      <c r="AA121" cm="1">
        <f t="array" ref="AA121">IFERROR(
INDEX($A$3:$G$220,
SMALL(
IF($D$3:$D$220="Sans Potence",ROW($A$3:$A$220)-ROW($A$3)+1),
ROW(E119)
),
CHOOSE(COLUMN(E119),1,2,3,4,5)
),
"")</f>
        <v>255</v>
      </c>
      <c r="AB121" s="2">
        <v>119</v>
      </c>
      <c r="AC121" s="2"/>
      <c r="AD121" t="str" cm="1">
        <f t="array" ref="AD121">IFERROR(
INDEX($A$3:$G$220,
SMALL(
IF($G$3:$G$220="Pro",ROW($A$3:$A$220)-ROW($A$3)+1),
ROW(A79)
),
COLUMN(A79)
),
"")</f>
        <v/>
      </c>
      <c r="AE121" t="str" cm="1">
        <f t="array" ref="AE121">IFERROR(
INDEX($A$3:$G$220,
SMALL(
IF($G$3:$G$220="Pro", ROW($A$3:$A$220)-ROW($A$3)+1),
ROW(B79)
),
COLUMN(B79)
),
"")</f>
        <v/>
      </c>
      <c r="AF121" t="str" cm="1">
        <f t="array" ref="AF121">IFERROR(
INDEX($A$3:$G$220,
SMALL(
IF($G$3:$G$220="Pro", ROW($A$3:$A$220)-ROW($A$3)+1),
ROW(C79)
),
COLUMN(C79)
),
"")</f>
        <v/>
      </c>
      <c r="AH121" t="str" cm="1">
        <f t="array" ref="AH121">IFERROR(
INDEX($A$3:$G$220,
SMALL(
IF($G$3:$G$220="Pro", ROW($A$3:$A$220)-ROW($A$3)+1),
ROW(E79)
),
COLUMN(E79)
),
"")</f>
        <v/>
      </c>
      <c r="AI121" s="2" t="str">
        <f>IF(AH121="", "", 1 + COUNTIF($AH$3:$AH$112,"&gt;"&amp;AH121))</f>
        <v/>
      </c>
      <c r="AK121" t="str" cm="1">
        <f t="array" ref="AK121">IFERROR(
INDEX($A$3:$G$220,
SMALL(
IF($G$3:$G$220="Sportif",ROW($A$3:$A$220)-ROW($A$3)+1),
ROW(A119)
),
CHOOSE(COLUMN(A119),1,2,3,7,5)
),
"")</f>
        <v>DUBOURDIEU</v>
      </c>
      <c r="AL121" t="str" cm="1">
        <f t="array" ref="AL121">IFERROR(
INDEX($A$3:$G$220,
SMALL(
IF($G$3:$G$220="Sportif",ROW($A$3:$A$220)-ROW($A$3)+1),
ROW(B119)
),
CHOOSE(COLUMN(B119),1,2,3,7,5)
),
"")</f>
        <v>Marie Dominique</v>
      </c>
      <c r="AM121" t="str" cm="1">
        <f t="array" ref="AM121">IFERROR(
INDEX($A$3:$G$220,
SMALL(
IF($G$3:$G$220="Sportif",ROW($A$3:$A$220)-ROW($A$3)+1),
ROW(C119)
),
CHOOSE(COLUMN(C119),1,2,3,7,5)
),
"")</f>
        <v>CH CORBIE ALBERT</v>
      </c>
      <c r="AN121" t="str" cm="1">
        <f t="array" ref="AN121">IFERROR(
INDEX($A$3:$G$220,
SMALL(
IF($G$3:$G$220="Sportif",ROW($A$3:$A$220)-ROW($A$3)+1),
ROW(D119)
),
CHOOSE(COLUMN(D119),1,2,3,7,5)
),
"")</f>
        <v>Sportif</v>
      </c>
      <c r="AO121" cm="1">
        <f t="array" ref="AO121">IFERROR(
INDEX($A$3:$G$220,
SMALL(
IF($G$3:$G$220="Sportif",ROW($A$3:$A$220)-ROW($A$3)+1),
ROW(E119)
),
CHOOSE(COLUMN(E119),1,2,3,7,5)
),
"")</f>
        <v>172</v>
      </c>
      <c r="AP121" s="2">
        <f>IF(AO121="", "", 1 + COUNTIF($AO$3:$AO$287,"&gt;"&amp;AO121))</f>
        <v>119</v>
      </c>
    </row>
    <row r="122" spans="1:42" x14ac:dyDescent="0.3">
      <c r="A122" t="s">
        <v>567</v>
      </c>
      <c r="B122" t="s">
        <v>115</v>
      </c>
      <c r="C122" s="2" t="s">
        <v>514</v>
      </c>
      <c r="D122" t="s">
        <v>37</v>
      </c>
      <c r="E122">
        <v>282</v>
      </c>
      <c r="F122" s="2">
        <f t="shared" si="20"/>
        <v>120</v>
      </c>
      <c r="G122" t="s">
        <v>23</v>
      </c>
      <c r="I122" s="2">
        <f t="shared" si="39"/>
        <v>120</v>
      </c>
      <c r="J122" s="2" t="str">
        <f t="shared" si="40"/>
        <v>DHENIN</v>
      </c>
      <c r="K122" s="2" t="str">
        <f t="shared" si="41"/>
        <v>Michel</v>
      </c>
      <c r="L122" s="2" t="str">
        <f t="shared" si="42"/>
        <v>CH CORBIE ALBERT</v>
      </c>
      <c r="M122" s="2">
        <f t="shared" si="26"/>
        <v>282</v>
      </c>
      <c r="W122" t="str" cm="1">
        <f t="array" ref="W122">IFERROR(
INDEX($A$3:$G$220,
SMALL(
IF($D$3:$D$220="Sans Potence",ROW($A$3:$A$220)-ROW($A$3)+1),
ROW(A120)
),
CHOOSE(COLUMN(A120),1,2,3,4,5)
),
"")</f>
        <v>AIT ALLAK</v>
      </c>
      <c r="X122" t="str" cm="1">
        <f t="array" ref="X122">IFERROR(
INDEX($A$3:$G$220,
SMALL(
IF($D$3:$D$220="Sans Potence",ROW($A$3:$A$220)-ROW($A$3)+1),
ROW(B120)
),
CHOOSE(COLUMN(B120),1,2,3,4,5)
),
"")</f>
        <v>Josiane</v>
      </c>
      <c r="Y122" t="str" cm="1">
        <f t="array" ref="Y122">IFERROR(
INDEX($A$3:$G$220,
SMALL(
IF($D$3:$D$220="Sans Potence",ROW($A$3:$A$220)-ROW($A$3)+1),
ROW(C120)
),
CHOOSE(COLUMN(C120),1,2,3,4,5)
),
"")</f>
        <v>EHPAD Warloy-Baillon</v>
      </c>
      <c r="Z122" t="str" cm="1">
        <f t="array" ref="Z122">IFERROR(
INDEX($A$3:$G$220,
SMALL(
IF($D$3:$D$220="Sans Potence",ROW($A$3:$A$220)-ROW($A$3)+1),
ROW(D120)
),
CHOOSE(COLUMN(D120),1,2,3,4,5)
),
"")</f>
        <v>Sans Potence</v>
      </c>
      <c r="AA122" cm="1">
        <f t="array" ref="AA122">IFERROR(
INDEX($A$3:$G$220,
SMALL(
IF($D$3:$D$220="Sans Potence",ROW($A$3:$A$220)-ROW($A$3)+1),
ROW(E120)
),
CHOOSE(COLUMN(E120),1,2,3,4,5)
),
"")</f>
        <v>252</v>
      </c>
      <c r="AB122" s="2">
        <v>120</v>
      </c>
      <c r="AC122" s="2"/>
      <c r="AD122" t="str" cm="1">
        <f t="array" ref="AD122">IFERROR(
INDEX($A$3:$G$220,
SMALL(
IF($G$3:$G$220="Pro",ROW($A$3:$A$220)-ROW($A$3)+1),
ROW(A80)
),
COLUMN(A80)
),
"")</f>
        <v/>
      </c>
      <c r="AE122" t="str" cm="1">
        <f t="array" ref="AE122">IFERROR(
INDEX($A$3:$G$220,
SMALL(
IF($G$3:$G$220="Pro", ROW($A$3:$A$220)-ROW($A$3)+1),
ROW(B80)
),
COLUMN(B80)
),
"")</f>
        <v/>
      </c>
      <c r="AF122" t="str" cm="1">
        <f t="array" ref="AF122">IFERROR(
INDEX($A$3:$G$220,
SMALL(
IF($G$3:$G$220="Pro", ROW($A$3:$A$220)-ROW($A$3)+1),
ROW(C80)
),
COLUMN(C80)
),
"")</f>
        <v/>
      </c>
      <c r="AH122" t="str" cm="1">
        <f t="array" ref="AH122">IFERROR(
INDEX($A$3:$G$220,
SMALL(
IF($G$3:$G$220="Pro", ROW($A$3:$A$220)-ROW($A$3)+1),
ROW(E80)
),
COLUMN(E80)
),
"")</f>
        <v/>
      </c>
      <c r="AI122" s="2" t="str">
        <f>IF(AH122="", "", 1 + COUNTIF($AH$3:$AH$112,"&gt;"&amp;AH122))</f>
        <v/>
      </c>
      <c r="AK122" t="str" cm="1">
        <f t="array" ref="AK122">IFERROR(
INDEX($A$3:$G$220,
SMALL(
IF($G$3:$G$220="Sportif",ROW($A$3:$A$220)-ROW($A$3)+1),
ROW(A120)
),
CHOOSE(COLUMN(A120),1,2,3,7,5)
),
"")</f>
        <v>BASSET</v>
      </c>
      <c r="AL122" t="str" cm="1">
        <f t="array" ref="AL122">IFERROR(
INDEX($A$3:$G$220,
SMALL(
IF($G$3:$G$220="Sportif",ROW($A$3:$A$220)-ROW($A$3)+1),
ROW(B120)
),
CHOOSE(COLUMN(B120),1,2,3,7,5)
),
"")</f>
        <v>Jacques</v>
      </c>
      <c r="AM122" t="str" cm="1">
        <f t="array" ref="AM122">IFERROR(
INDEX($A$3:$G$220,
SMALL(
IF($G$3:$G$220="Sportif",ROW($A$3:$A$220)-ROW($A$3)+1),
ROW(C120)
),
CHOOSE(COLUMN(C120),1,2,3,7,5)
),
"")</f>
        <v>CH CORBIE ALBERT</v>
      </c>
      <c r="AN122" t="str" cm="1">
        <f t="array" ref="AN122">IFERROR(
INDEX($A$3:$G$220,
SMALL(
IF($G$3:$G$220="Sportif",ROW($A$3:$A$220)-ROW($A$3)+1),
ROW(D120)
),
CHOOSE(COLUMN(D120),1,2,3,7,5)
),
"")</f>
        <v>Sportif</v>
      </c>
      <c r="AO122" cm="1">
        <f t="array" ref="AO122">IFERROR(
INDEX($A$3:$G$220,
SMALL(
IF($G$3:$G$220="Sportif",ROW($A$3:$A$220)-ROW($A$3)+1),
ROW(E120)
),
CHOOSE(COLUMN(E120),1,2,3,7,5)
),
"")</f>
        <v>171</v>
      </c>
      <c r="AP122" s="2">
        <f>IF(AO122="", "", 1 + COUNTIF($AO$3:$AO$287,"&gt;"&amp;AO122))</f>
        <v>120</v>
      </c>
    </row>
    <row r="123" spans="1:42" x14ac:dyDescent="0.3">
      <c r="A123" t="s">
        <v>568</v>
      </c>
      <c r="B123" t="s">
        <v>569</v>
      </c>
      <c r="C123" s="2" t="s">
        <v>514</v>
      </c>
      <c r="D123" t="s">
        <v>37</v>
      </c>
      <c r="E123">
        <v>279</v>
      </c>
      <c r="F123" s="2">
        <f t="shared" si="20"/>
        <v>121</v>
      </c>
      <c r="G123" t="s">
        <v>23</v>
      </c>
      <c r="I123" s="2">
        <f t="shared" si="39"/>
        <v>121</v>
      </c>
      <c r="J123" s="2" t="str">
        <f t="shared" si="40"/>
        <v>PIERRET</v>
      </c>
      <c r="K123" s="2" t="str">
        <f t="shared" si="41"/>
        <v>Arnaud</v>
      </c>
      <c r="L123" s="2" t="str">
        <f t="shared" si="42"/>
        <v>CH CORBIE ALBERT</v>
      </c>
      <c r="M123" s="2">
        <f t="shared" si="26"/>
        <v>279</v>
      </c>
      <c r="W123" t="str" cm="1">
        <f t="array" ref="W123">IFERROR(
INDEX($A$3:$G$220,
SMALL(
IF($D$3:$D$220="Sans Potence",ROW($A$3:$A$220)-ROW($A$3)+1),
ROW(A121)
),
CHOOSE(COLUMN(A121),1,2,3,4,5)
),
"")</f>
        <v>MARCOTTE</v>
      </c>
      <c r="X123" t="str" cm="1">
        <f t="array" ref="X123">IFERROR(
INDEX($A$3:$G$220,
SMALL(
IF($D$3:$D$220="Sans Potence",ROW($A$3:$A$220)-ROW($A$3)+1),
ROW(B121)
),
CHOOSE(COLUMN(B121),1,2,3,4,5)
),
"")</f>
        <v>Roger</v>
      </c>
      <c r="Y123" t="str" cm="1">
        <f t="array" ref="Y123">IFERROR(
INDEX($A$3:$G$220,
SMALL(
IF($D$3:$D$220="Sans Potence",ROW($A$3:$A$220)-ROW($A$3)+1),
ROW(C121)
),
CHOOSE(COLUMN(C121),1,2,3,4,5)
),
"")</f>
        <v>EHPAD Fouilloy</v>
      </c>
      <c r="Z123" t="str" cm="1">
        <f t="array" ref="Z123">IFERROR(
INDEX($A$3:$G$220,
SMALL(
IF($D$3:$D$220="Sans Potence",ROW($A$3:$A$220)-ROW($A$3)+1),
ROW(D121)
),
CHOOSE(COLUMN(D121),1,2,3,4,5)
),
"")</f>
        <v>Sans Potence</v>
      </c>
      <c r="AA123" cm="1">
        <f t="array" ref="AA123">IFERROR(
INDEX($A$3:$G$220,
SMALL(
IF($D$3:$D$220="Sans Potence",ROW($A$3:$A$220)-ROW($A$3)+1),
ROW(E121)
),
CHOOSE(COLUMN(E121),1,2,3,4,5)
),
"")</f>
        <v>251</v>
      </c>
      <c r="AB123" s="2">
        <v>121</v>
      </c>
      <c r="AC123" s="2"/>
      <c r="AD123" t="str" cm="1">
        <f t="array" ref="AD123">IFERROR(
INDEX($A$3:$G$220,
SMALL(
IF($G$3:$G$220="Pro",ROW($A$3:$A$220)-ROW($A$3)+1),
ROW(A81)
),
COLUMN(A81)
),
"")</f>
        <v/>
      </c>
      <c r="AE123" t="str" cm="1">
        <f t="array" ref="AE123">IFERROR(
INDEX($A$3:$G$220,
SMALL(
IF($G$3:$G$220="Pro", ROW($A$3:$A$220)-ROW($A$3)+1),
ROW(B81)
),
COLUMN(B81)
),
"")</f>
        <v/>
      </c>
      <c r="AF123" t="str" cm="1">
        <f t="array" ref="AF123">IFERROR(
INDEX($A$3:$G$220,
SMALL(
IF($G$3:$G$220="Pro", ROW($A$3:$A$220)-ROW($A$3)+1),
ROW(C81)
),
COLUMN(C81)
),
"")</f>
        <v/>
      </c>
      <c r="AH123" t="str" cm="1">
        <f t="array" ref="AH123">IFERROR(
INDEX($A$3:$G$220,
SMALL(
IF($G$3:$G$220="Pro", ROW($A$3:$A$220)-ROW($A$3)+1),
ROW(E81)
),
COLUMN(E81)
),
"")</f>
        <v/>
      </c>
      <c r="AI123" s="2" t="str">
        <f>IF(AH123="", "", 1 + COUNTIF($AH$3:$AH$112,"&gt;"&amp;AH123))</f>
        <v/>
      </c>
      <c r="AK123" t="str" cm="1">
        <f t="array" ref="AK123">IFERROR(
INDEX($A$3:$G$220,
SMALL(
IF($G$3:$G$220="Sportif",ROW($A$3:$A$220)-ROW($A$3)+1),
ROW(A121)
),
CHOOSE(COLUMN(A121),1,2,3,7,5)
),
"")</f>
        <v>PAGIE</v>
      </c>
      <c r="AL123" t="str" cm="1">
        <f t="array" ref="AL123">IFERROR(
INDEX($A$3:$G$220,
SMALL(
IF($G$3:$G$220="Sportif",ROW($A$3:$A$220)-ROW($A$3)+1),
ROW(B121)
),
CHOOSE(COLUMN(B121),1,2,3,7,5)
),
"")</f>
        <v>Cédric</v>
      </c>
      <c r="AM123" t="str" cm="1">
        <f t="array" ref="AM123">IFERROR(
INDEX($A$3:$G$220,
SMALL(
IF($G$3:$G$220="Sportif",ROW($A$3:$A$220)-ROW($A$3)+1),
ROW(C121)
),
CHOOSE(COLUMN(C121),1,2,3,7,5)
),
"")</f>
        <v>CH CORBIE ALBERT</v>
      </c>
      <c r="AN123" t="str" cm="1">
        <f t="array" ref="AN123">IFERROR(
INDEX($A$3:$G$220,
SMALL(
IF($G$3:$G$220="Sportif",ROW($A$3:$A$220)-ROW($A$3)+1),
ROW(D121)
),
CHOOSE(COLUMN(D121),1,2,3,7,5)
),
"")</f>
        <v>Sportif</v>
      </c>
      <c r="AO123" cm="1">
        <f t="array" ref="AO123">IFERROR(
INDEX($A$3:$G$220,
SMALL(
IF($G$3:$G$220="Sportif",ROW($A$3:$A$220)-ROW($A$3)+1),
ROW(E121)
),
CHOOSE(COLUMN(E121),1,2,3,7,5)
),
"")</f>
        <v>171</v>
      </c>
      <c r="AP123" s="2">
        <f>IF(AO123="", "", 1 + COUNTIF($AO$3:$AO$287,"&gt;"&amp;AO123))</f>
        <v>120</v>
      </c>
    </row>
    <row r="124" spans="1:42" x14ac:dyDescent="0.3">
      <c r="A124" t="s">
        <v>506</v>
      </c>
      <c r="B124" t="s">
        <v>320</v>
      </c>
      <c r="C124" s="2" t="s">
        <v>363</v>
      </c>
      <c r="D124" t="s">
        <v>37</v>
      </c>
      <c r="E124">
        <v>276</v>
      </c>
      <c r="F124" s="2">
        <f t="shared" si="20"/>
        <v>122</v>
      </c>
      <c r="G124" t="s">
        <v>23</v>
      </c>
      <c r="I124" s="2">
        <f t="shared" si="39"/>
        <v>122</v>
      </c>
      <c r="J124" s="2" t="str">
        <f t="shared" si="40"/>
        <v>DROUX</v>
      </c>
      <c r="K124" s="2" t="str">
        <f t="shared" si="41"/>
        <v>Sébastien</v>
      </c>
      <c r="L124" s="2" t="str">
        <f t="shared" si="42"/>
        <v>FAM / FDV HARBONNIERES</v>
      </c>
      <c r="M124" s="2">
        <f t="shared" si="26"/>
        <v>276</v>
      </c>
      <c r="W124" t="str" cm="1">
        <f t="array" ref="W124">IFERROR(
INDEX($A$3:$G$220,
SMALL(
IF($D$3:$D$220="Sans Potence",ROW($A$3:$A$220)-ROW($A$3)+1),
ROW(A122)
),
CHOOSE(COLUMN(A122),1,2,3,4,5)
),
"")</f>
        <v>PARSY</v>
      </c>
      <c r="X124" t="str" cm="1">
        <f t="array" ref="X124">IFERROR(
INDEX($A$3:$G$220,
SMALL(
IF($D$3:$D$220="Sans Potence",ROW($A$3:$A$220)-ROW($A$3)+1),
ROW(B122)
),
CHOOSE(COLUMN(B122),1,2,3,4,5)
),
"")</f>
        <v>Stéphanie</v>
      </c>
      <c r="Y124" t="str" cm="1">
        <f t="array" ref="Y124">IFERROR(
INDEX($A$3:$G$220,
SMALL(
IF($D$3:$D$220="Sans Potence",ROW($A$3:$A$220)-ROW($A$3)+1),
ROW(C122)
),
CHOOSE(COLUMN(C122),1,2,3,4,5)
),
"")</f>
        <v>CH CORBIE ALBERT</v>
      </c>
      <c r="Z124" t="str" cm="1">
        <f t="array" ref="Z124">IFERROR(
INDEX($A$3:$G$220,
SMALL(
IF($D$3:$D$220="Sans Potence",ROW($A$3:$A$220)-ROW($A$3)+1),
ROW(D122)
),
CHOOSE(COLUMN(D122),1,2,3,4,5)
),
"")</f>
        <v>Sans Potence</v>
      </c>
      <c r="AA124" cm="1">
        <f t="array" ref="AA124">IFERROR(
INDEX($A$3:$G$220,
SMALL(
IF($D$3:$D$220="Sans Potence",ROW($A$3:$A$220)-ROW($A$3)+1),
ROW(E122)
),
CHOOSE(COLUMN(E122),1,2,3,4,5)
),
"")</f>
        <v>251</v>
      </c>
      <c r="AB124" s="2">
        <v>121</v>
      </c>
      <c r="AC124" s="2"/>
      <c r="AD124" t="str" cm="1">
        <f t="array" ref="AD124">IFERROR(
INDEX($A$3:$G$220,
SMALL(
IF($G$3:$G$220="Pro",ROW($A$3:$A$220)-ROW($A$3)+1),
ROW(A82)
),
COLUMN(A82)
),
"")</f>
        <v/>
      </c>
      <c r="AE124" t="str" cm="1">
        <f t="array" ref="AE124">IFERROR(
INDEX($A$3:$G$220,
SMALL(
IF($G$3:$G$220="Pro", ROW($A$3:$A$220)-ROW($A$3)+1),
ROW(B82)
),
COLUMN(B82)
),
"")</f>
        <v/>
      </c>
      <c r="AF124" t="str" cm="1">
        <f t="array" ref="AF124">IFERROR(
INDEX($A$3:$G$220,
SMALL(
IF($G$3:$G$220="Pro", ROW($A$3:$A$220)-ROW($A$3)+1),
ROW(C82)
),
COLUMN(C82)
),
"")</f>
        <v/>
      </c>
      <c r="AH124" t="str" cm="1">
        <f t="array" ref="AH124">IFERROR(
INDEX($A$3:$G$220,
SMALL(
IF($G$3:$G$220="Pro", ROW($A$3:$A$220)-ROW($A$3)+1),
ROW(E82)
),
COLUMN(E82)
),
"")</f>
        <v/>
      </c>
      <c r="AI124" s="2" t="str">
        <f>IF(AH124="", "", 1 + COUNTIF($AH$3:$AH$112,"&gt;"&amp;AH124))</f>
        <v/>
      </c>
      <c r="AK124" t="str" cm="1">
        <f t="array" ref="AK124">IFERROR(
INDEX($A$3:$G$220,
SMALL(
IF($G$3:$G$220="Sportif",ROW($A$3:$A$220)-ROW($A$3)+1),
ROW(A122)
),
CHOOSE(COLUMN(A122),1,2,3,7,5)
),
"")</f>
        <v>DESBIENDRAS</v>
      </c>
      <c r="AL124" t="str" cm="1">
        <f t="array" ref="AL124">IFERROR(
INDEX($A$3:$G$220,
SMALL(
IF($G$3:$G$220="Sportif",ROW($A$3:$A$220)-ROW($A$3)+1),
ROW(B122)
),
CHOOSE(COLUMN(B122),1,2,3,7,5)
),
"")</f>
        <v>David</v>
      </c>
      <c r="AM124" t="str" cm="1">
        <f t="array" ref="AM124">IFERROR(
INDEX($A$3:$G$220,
SMALL(
IF($G$3:$G$220="Sportif",ROW($A$3:$A$220)-ROW($A$3)+1),
ROW(C122)
),
CHOOSE(COLUMN(C122),1,2,3,7,5)
),
"")</f>
        <v>FAM / FDV HARBONNIERES</v>
      </c>
      <c r="AN124" t="str" cm="1">
        <f t="array" ref="AN124">IFERROR(
INDEX($A$3:$G$220,
SMALL(
IF($G$3:$G$220="Sportif",ROW($A$3:$A$220)-ROW($A$3)+1),
ROW(D122)
),
CHOOSE(COLUMN(D122),1,2,3,7,5)
),
"")</f>
        <v>Sportif</v>
      </c>
      <c r="AO124" cm="1">
        <f t="array" ref="AO124">IFERROR(
INDEX($A$3:$G$220,
SMALL(
IF($G$3:$G$220="Sportif",ROW($A$3:$A$220)-ROW($A$3)+1),
ROW(E122)
),
CHOOSE(COLUMN(E122),1,2,3,7,5)
),
"")</f>
        <v>168</v>
      </c>
      <c r="AP124" s="2">
        <f>IF(AO124="", "", 1 + COUNTIF($AO$3:$AO$287,"&gt;"&amp;AO124))</f>
        <v>122</v>
      </c>
    </row>
    <row r="125" spans="1:42" x14ac:dyDescent="0.3">
      <c r="A125" t="s">
        <v>570</v>
      </c>
      <c r="B125" t="s">
        <v>571</v>
      </c>
      <c r="C125" s="2" t="s">
        <v>514</v>
      </c>
      <c r="D125" t="s">
        <v>37</v>
      </c>
      <c r="E125">
        <v>275</v>
      </c>
      <c r="F125" s="2">
        <f t="shared" si="20"/>
        <v>123</v>
      </c>
      <c r="G125" t="s">
        <v>23</v>
      </c>
      <c r="I125" s="2">
        <f t="shared" si="39"/>
        <v>123</v>
      </c>
      <c r="J125" s="2" t="str">
        <f t="shared" si="40"/>
        <v>DESERT</v>
      </c>
      <c r="K125" s="2" t="str">
        <f t="shared" si="41"/>
        <v>Vanessa</v>
      </c>
      <c r="L125" s="2" t="str">
        <f t="shared" si="42"/>
        <v>CH CORBIE ALBERT</v>
      </c>
      <c r="M125" s="2">
        <f t="shared" si="26"/>
        <v>275</v>
      </c>
      <c r="W125" t="str" cm="1">
        <f t="array" ref="W125">IFERROR(
INDEX($A$3:$G$220,
SMALL(
IF($D$3:$D$220="Sans Potence",ROW($A$3:$A$220)-ROW($A$3)+1),
ROW(A123)
),
CHOOSE(COLUMN(A123),1,2,3,4,5)
),
"")</f>
        <v>TRONQUOY</v>
      </c>
      <c r="X125" t="str" cm="1">
        <f t="array" ref="X125">IFERROR(
INDEX($A$3:$G$220,
SMALL(
IF($D$3:$D$220="Sans Potence",ROW($A$3:$A$220)-ROW($A$3)+1),
ROW(B123)
),
CHOOSE(COLUMN(B123),1,2,3,4,5)
),
"")</f>
        <v>Michèle</v>
      </c>
      <c r="Y125" t="str" cm="1">
        <f t="array" ref="Y125">IFERROR(
INDEX($A$3:$G$220,
SMALL(
IF($D$3:$D$220="Sans Potence",ROW($A$3:$A$220)-ROW($A$3)+1),
ROW(C123)
),
CHOOSE(COLUMN(C123),1,2,3,4,5)
),
"")</f>
        <v>CH CORBIE ALBERT</v>
      </c>
      <c r="Z125" t="str" cm="1">
        <f t="array" ref="Z125">IFERROR(
INDEX($A$3:$G$220,
SMALL(
IF($D$3:$D$220="Sans Potence",ROW($A$3:$A$220)-ROW($A$3)+1),
ROW(D123)
),
CHOOSE(COLUMN(D123),1,2,3,4,5)
),
"")</f>
        <v>Sans Potence</v>
      </c>
      <c r="AA125" cm="1">
        <f t="array" ref="AA125">IFERROR(
INDEX($A$3:$G$220,
SMALL(
IF($D$3:$D$220="Sans Potence",ROW($A$3:$A$220)-ROW($A$3)+1),
ROW(E123)
),
CHOOSE(COLUMN(E123),1,2,3,4,5)
),
"")</f>
        <v>247</v>
      </c>
      <c r="AB125" s="2">
        <v>123</v>
      </c>
      <c r="AC125" s="2"/>
      <c r="AD125" t="str" cm="1">
        <f t="array" ref="AD125">IFERROR(
INDEX($A$3:$G$220,
SMALL(
IF($G$3:$G$220="Pro",ROW($A$3:$A$220)-ROW($A$3)+1),
ROW(A83)
),
COLUMN(A83)
),
"")</f>
        <v/>
      </c>
      <c r="AE125" t="str" cm="1">
        <f t="array" ref="AE125">IFERROR(
INDEX($A$3:$G$220,
SMALL(
IF($G$3:$G$220="Pro", ROW($A$3:$A$220)-ROW($A$3)+1),
ROW(B83)
),
COLUMN(B83)
),
"")</f>
        <v/>
      </c>
      <c r="AF125" t="str" cm="1">
        <f t="array" ref="AF125">IFERROR(
INDEX($A$3:$G$220,
SMALL(
IF($G$3:$G$220="Pro", ROW($A$3:$A$220)-ROW($A$3)+1),
ROW(C83)
),
COLUMN(C83)
),
"")</f>
        <v/>
      </c>
      <c r="AH125" t="str" cm="1">
        <f t="array" ref="AH125">IFERROR(
INDEX($A$3:$G$220,
SMALL(
IF($G$3:$G$220="Pro", ROW($A$3:$A$220)-ROW($A$3)+1),
ROW(E83)
),
COLUMN(E83)
),
"")</f>
        <v/>
      </c>
      <c r="AI125" s="2" t="str">
        <f>IF(AH125="", "", 1 + COUNTIF($AH$3:$AH$112,"&gt;"&amp;AH125))</f>
        <v/>
      </c>
      <c r="AK125" t="str" cm="1">
        <f t="array" ref="AK125">IFERROR(
INDEX($A$3:$G$220,
SMALL(
IF($G$3:$G$220="Sportif",ROW($A$3:$A$220)-ROW($A$3)+1),
ROW(A123)
),
CHOOSE(COLUMN(A123),1,2,3,7,5)
),
"")</f>
        <v>DARRAS</v>
      </c>
      <c r="AL125" t="str" cm="1">
        <f t="array" ref="AL125">IFERROR(
INDEX($A$3:$G$220,
SMALL(
IF($G$3:$G$220="Sportif",ROW($A$3:$A$220)-ROW($A$3)+1),
ROW(B123)
),
CHOOSE(COLUMN(B123),1,2,3,7,5)
),
"")</f>
        <v>Jean-Claude</v>
      </c>
      <c r="AM125" t="str" cm="1">
        <f t="array" ref="AM125">IFERROR(
INDEX($A$3:$G$220,
SMALL(
IF($G$3:$G$220="Sportif",ROW($A$3:$A$220)-ROW($A$3)+1),
ROW(C123)
),
CHOOSE(COLUMN(C123),1,2,3,7,5)
),
"")</f>
        <v>CH CORBIE ALBERT</v>
      </c>
      <c r="AN125" t="str" cm="1">
        <f t="array" ref="AN125">IFERROR(
INDEX($A$3:$G$220,
SMALL(
IF($G$3:$G$220="Sportif",ROW($A$3:$A$220)-ROW($A$3)+1),
ROW(D123)
),
CHOOSE(COLUMN(D123),1,2,3,7,5)
),
"")</f>
        <v>Sportif</v>
      </c>
      <c r="AO125" cm="1">
        <f t="array" ref="AO125">IFERROR(
INDEX($A$3:$G$220,
SMALL(
IF($G$3:$G$220="Sportif",ROW($A$3:$A$220)-ROW($A$3)+1),
ROW(E123)
),
CHOOSE(COLUMN(E123),1,2,3,7,5)
),
"")</f>
        <v>167</v>
      </c>
      <c r="AP125" s="2">
        <f>IF(AO125="", "", 1 + COUNTIF($AO$3:$AO$287,"&gt;"&amp;AO125))</f>
        <v>123</v>
      </c>
    </row>
    <row r="126" spans="1:42" x14ac:dyDescent="0.3">
      <c r="A126" t="s">
        <v>507</v>
      </c>
      <c r="B126" t="s">
        <v>359</v>
      </c>
      <c r="C126" s="2" t="s">
        <v>363</v>
      </c>
      <c r="D126" t="s">
        <v>37</v>
      </c>
      <c r="E126">
        <v>272</v>
      </c>
      <c r="F126" s="2">
        <f t="shared" si="20"/>
        <v>124</v>
      </c>
      <c r="G126" t="s">
        <v>16</v>
      </c>
      <c r="I126" s="2">
        <f t="shared" si="39"/>
        <v>124</v>
      </c>
      <c r="J126" s="2" t="str">
        <f t="shared" si="40"/>
        <v>RIBOUCHON</v>
      </c>
      <c r="K126" s="2" t="str">
        <f t="shared" si="41"/>
        <v>Caroline</v>
      </c>
      <c r="L126" s="2" t="str">
        <f t="shared" si="42"/>
        <v>FAM / FDV HARBONNIERES</v>
      </c>
      <c r="M126" s="2">
        <f t="shared" si="26"/>
        <v>272</v>
      </c>
      <c r="W126" t="str" cm="1">
        <f t="array" ref="W126">IFERROR(
INDEX($A$3:$G$220,
SMALL(
IF($D$3:$D$220="Sans Potence",ROW($A$3:$A$220)-ROW($A$3)+1),
ROW(A124)
),
CHOOSE(COLUMN(A124),1,2,3,4,5)
),
"")</f>
        <v>SILVESTRE</v>
      </c>
      <c r="X126" t="str" cm="1">
        <f t="array" ref="X126">IFERROR(
INDEX($A$3:$G$220,
SMALL(
IF($D$3:$D$220="Sans Potence",ROW($A$3:$A$220)-ROW($A$3)+1),
ROW(B124)
),
CHOOSE(COLUMN(B124),1,2,3,4,5)
),
"")</f>
        <v>Michèle</v>
      </c>
      <c r="Y126" t="str" cm="1">
        <f t="array" ref="Y126">IFERROR(
INDEX($A$3:$G$220,
SMALL(
IF($D$3:$D$220="Sans Potence",ROW($A$3:$A$220)-ROW($A$3)+1),
ROW(C124)
),
CHOOSE(COLUMN(C124),1,2,3,4,5)
),
"")</f>
        <v>FAM / FDV HARBONNIERES</v>
      </c>
      <c r="Z126" t="str" cm="1">
        <f t="array" ref="Z126">IFERROR(
INDEX($A$3:$G$220,
SMALL(
IF($D$3:$D$220="Sans Potence",ROW($A$3:$A$220)-ROW($A$3)+1),
ROW(D124)
),
CHOOSE(COLUMN(D124),1,2,3,4,5)
),
"")</f>
        <v>Sans Potence</v>
      </c>
      <c r="AA126" cm="1">
        <f t="array" ref="AA126">IFERROR(
INDEX($A$3:$G$220,
SMALL(
IF($D$3:$D$220="Sans Potence",ROW($A$3:$A$220)-ROW($A$3)+1),
ROW(E124)
),
CHOOSE(COLUMN(E124),1,2,3,4,5)
),
"")</f>
        <v>243</v>
      </c>
      <c r="AB126" s="2">
        <v>124</v>
      </c>
      <c r="AC126" s="2"/>
      <c r="AD126" t="str" cm="1">
        <f t="array" ref="AD126">IFERROR(
INDEX($A$3:$G$220,
SMALL(
IF($G$3:$G$220="Pro",ROW($A$3:$A$220)-ROW($A$3)+1),
ROW(A84)
),
COLUMN(A84)
),
"")</f>
        <v/>
      </c>
      <c r="AE126" t="str" cm="1">
        <f t="array" ref="AE126">IFERROR(
INDEX($A$3:$G$220,
SMALL(
IF($G$3:$G$220="Pro", ROW($A$3:$A$220)-ROW($A$3)+1),
ROW(B84)
),
COLUMN(B84)
),
"")</f>
        <v/>
      </c>
      <c r="AF126" t="str" cm="1">
        <f t="array" ref="AF126">IFERROR(
INDEX($A$3:$G$220,
SMALL(
IF($G$3:$G$220="Pro", ROW($A$3:$A$220)-ROW($A$3)+1),
ROW(C84)
),
COLUMN(C84)
),
"")</f>
        <v/>
      </c>
      <c r="AH126" t="str" cm="1">
        <f t="array" ref="AH126">IFERROR(
INDEX($A$3:$G$220,
SMALL(
IF($G$3:$G$220="Pro", ROW($A$3:$A$220)-ROW($A$3)+1),
ROW(E84)
),
COLUMN(E84)
),
"")</f>
        <v/>
      </c>
      <c r="AI126" s="2" t="str">
        <f>IF(AH126="", "", 1 + COUNTIF($AH$3:$AH$112,"&gt;"&amp;AH126))</f>
        <v/>
      </c>
      <c r="AK126" t="str" cm="1">
        <f t="array" ref="AK126">IFERROR(
INDEX($A$3:$G$220,
SMALL(
IF($G$3:$G$220="Sportif",ROW($A$3:$A$220)-ROW($A$3)+1),
ROW(A124)
),
CHOOSE(COLUMN(A124),1,2,3,7,5)
),
"")</f>
        <v>FOURNIER</v>
      </c>
      <c r="AL126" t="str" cm="1">
        <f t="array" ref="AL126">IFERROR(
INDEX($A$3:$G$220,
SMALL(
IF($G$3:$G$220="Sportif",ROW($A$3:$A$220)-ROW($A$3)+1),
ROW(B124)
),
CHOOSE(COLUMN(B124),1,2,3,7,5)
),
"")</f>
        <v>Michèle</v>
      </c>
      <c r="AM126" t="str" cm="1">
        <f t="array" ref="AM126">IFERROR(
INDEX($A$3:$G$220,
SMALL(
IF($G$3:$G$220="Sportif",ROW($A$3:$A$220)-ROW($A$3)+1),
ROW(C124)
),
CHOOSE(COLUMN(C124),1,2,3,7,5)
),
"")</f>
        <v>CH CORBIE ALBERT</v>
      </c>
      <c r="AN126" t="str" cm="1">
        <f t="array" ref="AN126">IFERROR(
INDEX($A$3:$G$220,
SMALL(
IF($G$3:$G$220="Sportif",ROW($A$3:$A$220)-ROW($A$3)+1),
ROW(D124)
),
CHOOSE(COLUMN(D124),1,2,3,7,5)
),
"")</f>
        <v>Sportif</v>
      </c>
      <c r="AO126" cm="1">
        <f t="array" ref="AO126">IFERROR(
INDEX($A$3:$G$220,
SMALL(
IF($G$3:$G$220="Sportif",ROW($A$3:$A$220)-ROW($A$3)+1),
ROW(E124)
),
CHOOSE(COLUMN(E124),1,2,3,7,5)
),
"")</f>
        <v>166</v>
      </c>
      <c r="AP126" s="2">
        <f>IF(AO126="", "", 1 + COUNTIF($AO$3:$AO$287,"&gt;"&amp;AO126))</f>
        <v>124</v>
      </c>
    </row>
    <row r="127" spans="1:42" x14ac:dyDescent="0.3">
      <c r="A127" t="s">
        <v>572</v>
      </c>
      <c r="B127" t="s">
        <v>313</v>
      </c>
      <c r="C127" s="2" t="s">
        <v>514</v>
      </c>
      <c r="D127" t="s">
        <v>37</v>
      </c>
      <c r="E127">
        <v>272</v>
      </c>
      <c r="F127" s="2">
        <f t="shared" si="20"/>
        <v>124</v>
      </c>
      <c r="G127" t="s">
        <v>23</v>
      </c>
      <c r="I127" s="2">
        <f t="shared" si="39"/>
        <v>125</v>
      </c>
      <c r="J127" s="2" t="str">
        <f t="shared" si="40"/>
        <v>BERDON</v>
      </c>
      <c r="K127" s="2" t="str">
        <f t="shared" si="41"/>
        <v>Florent</v>
      </c>
      <c r="L127" s="2" t="str">
        <f t="shared" si="42"/>
        <v>CH CORBIE ALBERT</v>
      </c>
      <c r="M127" s="2">
        <f t="shared" si="26"/>
        <v>272</v>
      </c>
      <c r="W127" t="str" cm="1">
        <f t="array" ref="W127">IFERROR(
INDEX($A$3:$G$220,
SMALL(
IF($D$3:$D$220="Sans Potence",ROW($A$3:$A$220)-ROW($A$3)+1),
ROW(A125)
),
CHOOSE(COLUMN(A125),1,2,3,4,5)
),
"")</f>
        <v>MARTIN</v>
      </c>
      <c r="X127" t="str" cm="1">
        <f t="array" ref="X127">IFERROR(
INDEX($A$3:$G$220,
SMALL(
IF($D$3:$D$220="Sans Potence",ROW($A$3:$A$220)-ROW($A$3)+1),
ROW(B125)
),
CHOOSE(COLUMN(B125),1,2,3,4,5)
),
"")</f>
        <v>Gilbert</v>
      </c>
      <c r="Y127" t="str" cm="1">
        <f t="array" ref="Y127">IFERROR(
INDEX($A$3:$G$220,
SMALL(
IF($D$3:$D$220="Sans Potence",ROW($A$3:$A$220)-ROW($A$3)+1),
ROW(C125)
),
CHOOSE(COLUMN(C125),1,2,3,4,5)
),
"")</f>
        <v>CH CORBIE ALBERT</v>
      </c>
      <c r="Z127" t="str" cm="1">
        <f t="array" ref="Z127">IFERROR(
INDEX($A$3:$G$220,
SMALL(
IF($D$3:$D$220="Sans Potence",ROW($A$3:$A$220)-ROW($A$3)+1),
ROW(D125)
),
CHOOSE(COLUMN(D125),1,2,3,4,5)
),
"")</f>
        <v>Sans Potence</v>
      </c>
      <c r="AA127" cm="1">
        <f t="array" ref="AA127">IFERROR(
INDEX($A$3:$G$220,
SMALL(
IF($D$3:$D$220="Sans Potence",ROW($A$3:$A$220)-ROW($A$3)+1),
ROW(E125)
),
CHOOSE(COLUMN(E125),1,2,3,4,5)
),
"")</f>
        <v>243</v>
      </c>
      <c r="AB127" s="2">
        <v>124</v>
      </c>
      <c r="AC127" s="2"/>
      <c r="AD127" t="str" cm="1">
        <f t="array" ref="AD127">IFERROR(
INDEX($A$3:$G$220,
SMALL(
IF($G$3:$G$220="Pro",ROW($A$3:$A$220)-ROW($A$3)+1),
ROW(A85)
),
COLUMN(A85)
),
"")</f>
        <v/>
      </c>
      <c r="AE127" t="str" cm="1">
        <f t="array" ref="AE127">IFERROR(
INDEX($A$3:$G$220,
SMALL(
IF($G$3:$G$220="Pro", ROW($A$3:$A$220)-ROW($A$3)+1),
ROW(B85)
),
COLUMN(B85)
),
"")</f>
        <v/>
      </c>
      <c r="AF127" t="str" cm="1">
        <f t="array" ref="AF127">IFERROR(
INDEX($A$3:$G$220,
SMALL(
IF($G$3:$G$220="Pro", ROW($A$3:$A$220)-ROW($A$3)+1),
ROW(C85)
),
COLUMN(C85)
),
"")</f>
        <v/>
      </c>
      <c r="AH127" t="str" cm="1">
        <f t="array" ref="AH127">IFERROR(
INDEX($A$3:$G$220,
SMALL(
IF($G$3:$G$220="Pro", ROW($A$3:$A$220)-ROW($A$3)+1),
ROW(E85)
),
COLUMN(E85)
),
"")</f>
        <v/>
      </c>
      <c r="AI127" s="2" t="str">
        <f>IF(AH127="", "", 1 + COUNTIF($AH$3:$AH$112,"&gt;"&amp;AH127))</f>
        <v/>
      </c>
      <c r="AK127" t="str" cm="1">
        <f t="array" ref="AK127">IFERROR(
INDEX($A$3:$G$220,
SMALL(
IF($G$3:$G$220="Sportif",ROW($A$3:$A$220)-ROW($A$3)+1),
ROW(A125)
),
CHOOSE(COLUMN(A125),1,2,3,7,5)
),
"")</f>
        <v>MALEXIEUX</v>
      </c>
      <c r="AL127" t="str" cm="1">
        <f t="array" ref="AL127">IFERROR(
INDEX($A$3:$G$220,
SMALL(
IF($G$3:$G$220="Sportif",ROW($A$3:$A$220)-ROW($A$3)+1),
ROW(B125)
),
CHOOSE(COLUMN(B125),1,2,3,7,5)
),
"")</f>
        <v>Gérard</v>
      </c>
      <c r="AM127" t="str" cm="1">
        <f t="array" ref="AM127">IFERROR(
INDEX($A$3:$G$220,
SMALL(
IF($G$3:$G$220="Sportif",ROW($A$3:$A$220)-ROW($A$3)+1),
ROW(C125)
),
CHOOSE(COLUMN(C125),1,2,3,7,5)
),
"")</f>
        <v>EHPAD Fouilloy</v>
      </c>
      <c r="AN127" t="str" cm="1">
        <f t="array" ref="AN127">IFERROR(
INDEX($A$3:$G$220,
SMALL(
IF($G$3:$G$220="Sportif",ROW($A$3:$A$220)-ROW($A$3)+1),
ROW(D125)
),
CHOOSE(COLUMN(D125),1,2,3,7,5)
),
"")</f>
        <v>Sportif</v>
      </c>
      <c r="AO127" cm="1">
        <f t="array" ref="AO127">IFERROR(
INDEX($A$3:$G$220,
SMALL(
IF($G$3:$G$220="Sportif",ROW($A$3:$A$220)-ROW($A$3)+1),
ROW(E125)
),
CHOOSE(COLUMN(E125),1,2,3,7,5)
),
"")</f>
        <v>164</v>
      </c>
      <c r="AP127" s="2">
        <f>IF(AO127="", "", 1 + COUNTIF($AO$3:$AO$287,"&gt;"&amp;AO127))</f>
        <v>125</v>
      </c>
    </row>
    <row r="128" spans="1:42" x14ac:dyDescent="0.3">
      <c r="A128" t="s">
        <v>228</v>
      </c>
      <c r="B128" t="s">
        <v>229</v>
      </c>
      <c r="C128" s="2" t="s">
        <v>230</v>
      </c>
      <c r="D128" t="s">
        <v>37</v>
      </c>
      <c r="E128">
        <v>270</v>
      </c>
      <c r="F128" s="2">
        <f t="shared" si="20"/>
        <v>126</v>
      </c>
      <c r="G128" t="s">
        <v>23</v>
      </c>
      <c r="I128" s="2">
        <f t="shared" si="39"/>
        <v>126</v>
      </c>
      <c r="J128" s="2" t="str">
        <f t="shared" si="40"/>
        <v>BOURGEOIS</v>
      </c>
      <c r="K128" s="2" t="str">
        <f t="shared" si="41"/>
        <v>Giacomo</v>
      </c>
      <c r="L128" s="2" t="str">
        <f t="shared" si="42"/>
        <v>Handisport Abbbeville</v>
      </c>
      <c r="M128" s="2">
        <f t="shared" si="26"/>
        <v>270</v>
      </c>
      <c r="W128" t="str" cm="1">
        <f t="array" ref="W128">IFERROR(
INDEX($A$3:$G$220,
SMALL(
IF($D$3:$D$220="Sans Potence",ROW($A$3:$A$220)-ROW($A$3)+1),
ROW(A126)
),
CHOOSE(COLUMN(A126),1,2,3,4,5)
),
"")</f>
        <v>GREMMO</v>
      </c>
      <c r="X128" t="str" cm="1">
        <f t="array" ref="X128">IFERROR(
INDEX($A$3:$G$220,
SMALL(
IF($D$3:$D$220="Sans Potence",ROW($A$3:$A$220)-ROW($A$3)+1),
ROW(B126)
),
CHOOSE(COLUMN(B126),1,2,3,4,5)
),
"")</f>
        <v>Régine</v>
      </c>
      <c r="Y128" t="str" cm="1">
        <f t="array" ref="Y128">IFERROR(
INDEX($A$3:$G$220,
SMALL(
IF($D$3:$D$220="Sans Potence",ROW($A$3:$A$220)-ROW($A$3)+1),
ROW(C126)
),
CHOOSE(COLUMN(C126),1,2,3,4,5)
),
"")</f>
        <v>EHPAD Fouilloy</v>
      </c>
      <c r="Z128" t="str" cm="1">
        <f t="array" ref="Z128">IFERROR(
INDEX($A$3:$G$220,
SMALL(
IF($D$3:$D$220="Sans Potence",ROW($A$3:$A$220)-ROW($A$3)+1),
ROW(D126)
),
CHOOSE(COLUMN(D126),1,2,3,4,5)
),
"")</f>
        <v>Sans Potence</v>
      </c>
      <c r="AA128" cm="1">
        <f t="array" ref="AA128">IFERROR(
INDEX($A$3:$G$220,
SMALL(
IF($D$3:$D$220="Sans Potence",ROW($A$3:$A$220)-ROW($A$3)+1),
ROW(E126)
),
CHOOSE(COLUMN(E126),1,2,3,4,5)
),
"")</f>
        <v>242</v>
      </c>
      <c r="AB128" s="2">
        <v>126</v>
      </c>
      <c r="AC128" s="2"/>
      <c r="AD128" t="str" cm="1">
        <f t="array" ref="AD128">IFERROR(
INDEX($A$3:$G$220,
SMALL(
IF($G$3:$G$220="Pro",ROW($A$3:$A$220)-ROW($A$3)+1),
ROW(A86)
),
COLUMN(A86)
),
"")</f>
        <v/>
      </c>
      <c r="AE128" t="str" cm="1">
        <f t="array" ref="AE128">IFERROR(
INDEX($A$3:$G$220,
SMALL(
IF($G$3:$G$220="Pro", ROW($A$3:$A$220)-ROW($A$3)+1),
ROW(B86)
),
COLUMN(B86)
),
"")</f>
        <v/>
      </c>
      <c r="AF128" t="str" cm="1">
        <f t="array" ref="AF128">IFERROR(
INDEX($A$3:$G$220,
SMALL(
IF($G$3:$G$220="Pro", ROW($A$3:$A$220)-ROW($A$3)+1),
ROW(C86)
),
COLUMN(C86)
),
"")</f>
        <v/>
      </c>
      <c r="AH128" t="str" cm="1">
        <f t="array" ref="AH128">IFERROR(
INDEX($A$3:$G$220,
SMALL(
IF($G$3:$G$220="Pro", ROW($A$3:$A$220)-ROW($A$3)+1),
ROW(E86)
),
COLUMN(E86)
),
"")</f>
        <v/>
      </c>
      <c r="AI128" s="2" t="str">
        <f>IF(AH128="", "", 1 + COUNTIF($AH$3:$AH$112,"&gt;"&amp;AH128))</f>
        <v/>
      </c>
      <c r="AK128" t="str" cm="1">
        <f t="array" ref="AK128">IFERROR(
INDEX($A$3:$G$220,
SMALL(
IF($G$3:$G$220="Sportif",ROW($A$3:$A$220)-ROW($A$3)+1),
ROW(A126)
),
CHOOSE(COLUMN(A126),1,2,3,7,5)
),
"")</f>
        <v>CALAIS</v>
      </c>
      <c r="AL128" t="str" cm="1">
        <f t="array" ref="AL128">IFERROR(
INDEX($A$3:$G$220,
SMALL(
IF($G$3:$G$220="Sportif",ROW($A$3:$A$220)-ROW($A$3)+1),
ROW(B126)
),
CHOOSE(COLUMN(B126),1,2,3,7,5)
),
"")</f>
        <v>Magali</v>
      </c>
      <c r="AM128" t="str" cm="1">
        <f t="array" ref="AM128">IFERROR(
INDEX($A$3:$G$220,
SMALL(
IF($G$3:$G$220="Sportif",ROW($A$3:$A$220)-ROW($A$3)+1),
ROW(C126)
),
CHOOSE(COLUMN(C126),1,2,3,7,5)
),
"")</f>
        <v>CH CORBIE ALBERT</v>
      </c>
      <c r="AN128" t="str" cm="1">
        <f t="array" ref="AN128">IFERROR(
INDEX($A$3:$G$220,
SMALL(
IF($G$3:$G$220="Sportif",ROW($A$3:$A$220)-ROW($A$3)+1),
ROW(D126)
),
CHOOSE(COLUMN(D126),1,2,3,7,5)
),
"")</f>
        <v>Sportif</v>
      </c>
      <c r="AO128" cm="1">
        <f t="array" ref="AO128">IFERROR(
INDEX($A$3:$G$220,
SMALL(
IF($G$3:$G$220="Sportif",ROW($A$3:$A$220)-ROW($A$3)+1),
ROW(E126)
),
CHOOSE(COLUMN(E126),1,2,3,7,5)
),
"")</f>
        <v>162</v>
      </c>
      <c r="AP128" s="2">
        <f>IF(AO128="", "", 1 + COUNTIF($AO$3:$AO$287,"&gt;"&amp;AO128))</f>
        <v>126</v>
      </c>
    </row>
    <row r="129" spans="1:42" x14ac:dyDescent="0.3">
      <c r="A129" t="s">
        <v>66</v>
      </c>
      <c r="B129" t="s">
        <v>55</v>
      </c>
      <c r="C129" t="s">
        <v>36</v>
      </c>
      <c r="D129" t="s">
        <v>37</v>
      </c>
      <c r="E129">
        <v>269</v>
      </c>
      <c r="F129">
        <f t="shared" si="20"/>
        <v>127</v>
      </c>
      <c r="G129" t="s">
        <v>23</v>
      </c>
      <c r="I129" s="2">
        <f t="shared" si="39"/>
        <v>127</v>
      </c>
      <c r="J129" s="2" t="str">
        <f t="shared" si="40"/>
        <v>BRUNEL</v>
      </c>
      <c r="K129" s="2" t="str">
        <f t="shared" si="41"/>
        <v>Jacqueline</v>
      </c>
      <c r="L129" s="2" t="str">
        <f t="shared" si="42"/>
        <v>EHPAD Fouilloy</v>
      </c>
      <c r="M129" s="2">
        <f t="shared" si="26"/>
        <v>269</v>
      </c>
      <c r="W129" t="str" cm="1">
        <f t="array" ref="W129">IFERROR(
INDEX($A$3:$G$220,
SMALL(
IF($D$3:$D$220="Sans Potence",ROW($A$3:$A$220)-ROW($A$3)+1),
ROW(A127)
),
CHOOSE(COLUMN(A127),1,2,3,4,5)
),
"")</f>
        <v>LEFEBVRE</v>
      </c>
      <c r="X129" t="str" cm="1">
        <f t="array" ref="X129">IFERROR(
INDEX($A$3:$G$220,
SMALL(
IF($D$3:$D$220="Sans Potence",ROW($A$3:$A$220)-ROW($A$3)+1),
ROW(B127)
),
CHOOSE(COLUMN(B127),1,2,3,4,5)
),
"")</f>
        <v>Camille</v>
      </c>
      <c r="Y129" t="str" cm="1">
        <f t="array" ref="Y129">IFERROR(
INDEX($A$3:$G$220,
SMALL(
IF($D$3:$D$220="Sans Potence",ROW($A$3:$A$220)-ROW($A$3)+1),
ROW(C127)
),
CHOOSE(COLUMN(C127),1,2,3,4,5)
),
"")</f>
        <v>FAM / FDV HARBONNIERES</v>
      </c>
      <c r="Z129" t="str" cm="1">
        <f t="array" ref="Z129">IFERROR(
INDEX($A$3:$G$220,
SMALL(
IF($D$3:$D$220="Sans Potence",ROW($A$3:$A$220)-ROW($A$3)+1),
ROW(D127)
),
CHOOSE(COLUMN(D127),1,2,3,4,5)
),
"")</f>
        <v>Sans Potence</v>
      </c>
      <c r="AA129" cm="1">
        <f t="array" ref="AA129">IFERROR(
INDEX($A$3:$G$220,
SMALL(
IF($D$3:$D$220="Sans Potence",ROW($A$3:$A$220)-ROW($A$3)+1),
ROW(E127)
),
CHOOSE(COLUMN(E127),1,2,3,4,5)
),
"")</f>
        <v>239</v>
      </c>
      <c r="AB129" s="2">
        <v>127</v>
      </c>
      <c r="AC129" s="2"/>
      <c r="AD129" t="str" cm="1">
        <f t="array" ref="AD129">IFERROR(
INDEX($A$3:$G$220,
SMALL(
IF($G$3:$G$220="Pro",ROW($A$3:$A$220)-ROW($A$3)+1),
ROW(A87)
),
COLUMN(A87)
),
"")</f>
        <v/>
      </c>
      <c r="AE129" t="str" cm="1">
        <f t="array" ref="AE129">IFERROR(
INDEX($A$3:$G$220,
SMALL(
IF($G$3:$G$220="Pro", ROW($A$3:$A$220)-ROW($A$3)+1),
ROW(B87)
),
COLUMN(B87)
),
"")</f>
        <v/>
      </c>
      <c r="AF129" t="str" cm="1">
        <f t="array" ref="AF129">IFERROR(
INDEX($A$3:$G$220,
SMALL(
IF($G$3:$G$220="Pro", ROW($A$3:$A$220)-ROW($A$3)+1),
ROW(C87)
),
COLUMN(C87)
),
"")</f>
        <v/>
      </c>
      <c r="AH129" t="str" cm="1">
        <f t="array" ref="AH129">IFERROR(
INDEX($A$3:$G$220,
SMALL(
IF($G$3:$G$220="Pro", ROW($A$3:$A$220)-ROW($A$3)+1),
ROW(E87)
),
COLUMN(E87)
),
"")</f>
        <v/>
      </c>
      <c r="AI129" s="2" t="str">
        <f>IF(AH129="", "", 1 + COUNTIF($AH$3:$AH$112,"&gt;"&amp;AH129))</f>
        <v/>
      </c>
      <c r="AK129" t="str" cm="1">
        <f t="array" ref="AK129">IFERROR(
INDEX($A$3:$G$220,
SMALL(
IF($G$3:$G$220="Sportif",ROW($A$3:$A$220)-ROW($A$3)+1),
ROW(A127)
),
CHOOSE(COLUMN(A127),1,2,3,7,5)
),
"")</f>
        <v>LECOINTE</v>
      </c>
      <c r="AL129" t="str" cm="1">
        <f t="array" ref="AL129">IFERROR(
INDEX($A$3:$G$220,
SMALL(
IF($G$3:$G$220="Sportif",ROW($A$3:$A$220)-ROW($A$3)+1),
ROW(B127)
),
CHOOSE(COLUMN(B127),1,2,3,7,5)
),
"")</f>
        <v>Sébastien</v>
      </c>
      <c r="AM129" t="str" cm="1">
        <f t="array" ref="AM129">IFERROR(
INDEX($A$3:$G$220,
SMALL(
IF($G$3:$G$220="Sportif",ROW($A$3:$A$220)-ROW($A$3)+1),
ROW(C127)
),
CHOOSE(COLUMN(C127),1,2,3,7,5)
),
"")</f>
        <v>MAS Villa SAMAHRA</v>
      </c>
      <c r="AN129" t="str" cm="1">
        <f t="array" ref="AN129">IFERROR(
INDEX($A$3:$G$220,
SMALL(
IF($G$3:$G$220="Sportif",ROW($A$3:$A$220)-ROW($A$3)+1),
ROW(D127)
),
CHOOSE(COLUMN(D127),1,2,3,7,5)
),
"")</f>
        <v>Sportif</v>
      </c>
      <c r="AO129" cm="1">
        <f t="array" ref="AO129">IFERROR(
INDEX($A$3:$G$220,
SMALL(
IF($G$3:$G$220="Sportif",ROW($A$3:$A$220)-ROW($A$3)+1),
ROW(E127)
),
CHOOSE(COLUMN(E127),1,2,3,7,5)
),
"")</f>
        <v>160</v>
      </c>
      <c r="AP129" s="2">
        <f>IF(AO129="", "", 1 + COUNTIF($AO$3:$AO$287,"&gt;"&amp;AO129))</f>
        <v>127</v>
      </c>
    </row>
    <row r="130" spans="1:42" x14ac:dyDescent="0.3">
      <c r="A130" t="s">
        <v>573</v>
      </c>
      <c r="B130" t="s">
        <v>365</v>
      </c>
      <c r="C130" s="2" t="s">
        <v>514</v>
      </c>
      <c r="D130" t="s">
        <v>37</v>
      </c>
      <c r="E130">
        <v>268</v>
      </c>
      <c r="F130" s="2">
        <f t="shared" si="20"/>
        <v>128</v>
      </c>
      <c r="G130" t="s">
        <v>23</v>
      </c>
      <c r="I130" s="2">
        <f t="shared" si="39"/>
        <v>128</v>
      </c>
      <c r="J130" s="2" t="str">
        <f t="shared" si="40"/>
        <v>MELANCHON</v>
      </c>
      <c r="K130" s="2" t="str">
        <f t="shared" si="41"/>
        <v>Gilles</v>
      </c>
      <c r="L130" s="2" t="str">
        <f t="shared" si="42"/>
        <v>CH CORBIE ALBERT</v>
      </c>
      <c r="M130" s="2">
        <f t="shared" si="26"/>
        <v>268</v>
      </c>
      <c r="W130" t="str" cm="1">
        <f t="array" ref="W130">IFERROR(
INDEX($A$3:$G$220,
SMALL(
IF($D$3:$D$220="Sans Potence",ROW($A$3:$A$220)-ROW($A$3)+1),
ROW(A128)
),
CHOOSE(COLUMN(A128),1,2,3,4,5)
),
"")</f>
        <v>CRAMPON</v>
      </c>
      <c r="X130" t="str" cm="1">
        <f t="array" ref="X130">IFERROR(
INDEX($A$3:$G$220,
SMALL(
IF($D$3:$D$220="Sans Potence",ROW($A$3:$A$220)-ROW($A$3)+1),
ROW(B128)
),
CHOOSE(COLUMN(B128),1,2,3,4,5)
),
"")</f>
        <v>Berthie</v>
      </c>
      <c r="Y130" t="str" cm="1">
        <f t="array" ref="Y130">IFERROR(
INDEX($A$3:$G$220,
SMALL(
IF($D$3:$D$220="Sans Potence",ROW($A$3:$A$220)-ROW($A$3)+1),
ROW(C128)
),
CHOOSE(COLUMN(C128),1,2,3,4,5)
),
"")</f>
        <v>EHPAD Fouilloy</v>
      </c>
      <c r="Z130" t="str" cm="1">
        <f t="array" ref="Z130">IFERROR(
INDEX($A$3:$G$220,
SMALL(
IF($D$3:$D$220="Sans Potence",ROW($A$3:$A$220)-ROW($A$3)+1),
ROW(D128)
),
CHOOSE(COLUMN(D128),1,2,3,4,5)
),
"")</f>
        <v>Sans Potence</v>
      </c>
      <c r="AA130" cm="1">
        <f t="array" ref="AA130">IFERROR(
INDEX($A$3:$G$220,
SMALL(
IF($D$3:$D$220="Sans Potence",ROW($A$3:$A$220)-ROW($A$3)+1),
ROW(E128)
),
CHOOSE(COLUMN(E128),1,2,3,4,5)
),
"")</f>
        <v>238</v>
      </c>
      <c r="AB130" s="2">
        <v>128</v>
      </c>
      <c r="AC130" s="2"/>
      <c r="AD130" t="str" cm="1">
        <f t="array" ref="AD130">IFERROR(
INDEX($A$3:$G$220,
SMALL(
IF($G$3:$G$220="Pro",ROW($A$3:$A$220)-ROW($A$3)+1),
ROW(A208)
),
COLUMN(A208)
),
"")</f>
        <v/>
      </c>
      <c r="AE130" t="str" cm="1">
        <f t="array" ref="AE130">IFERROR(
INDEX($A$3:$G$220,
SMALL(
IF($G$3:$G$220="Pro", ROW($A$3:$A$220)-ROW($A$3)+1),
ROW(B208)
),
COLUMN(B208)
),
"")</f>
        <v/>
      </c>
      <c r="AF130" t="str" cm="1">
        <f t="array" ref="AF130">IFERROR(
INDEX($A$3:$G$220,
SMALL(
IF($G$3:$G$220="Pro", ROW($A$3:$A$220)-ROW($A$3)+1),
ROW(C208)
),
COLUMN(C208)
),
"")</f>
        <v/>
      </c>
      <c r="AH130" t="str" cm="1">
        <f t="array" ref="AH130">IFERROR(
INDEX($A$3:$G$220,
SMALL(
IF($G$3:$G$220="Pro", ROW($A$3:$A$220)-ROW($A$3)+1),
ROW(E208)
),
COLUMN(E208)
),
"")</f>
        <v/>
      </c>
      <c r="AI130" s="2" t="str">
        <f>IF(AH130="", "", 1 + COUNTIF($AH$3:$AH$112,"&gt;"&amp;AH130))</f>
        <v/>
      </c>
      <c r="AK130" t="str" cm="1">
        <f t="array" ref="AK130">IFERROR(
INDEX($A$3:$G$220,
SMALL(
IF($G$3:$G$220="Sportif",ROW($A$3:$A$220)-ROW($A$3)+1),
ROW(A128)
),
CHOOSE(COLUMN(A128),1,2,3,7,5)
),
"")</f>
        <v>SENECHAL</v>
      </c>
      <c r="AL130" t="str" cm="1">
        <f t="array" ref="AL130">IFERROR(
INDEX($A$3:$G$220,
SMALL(
IF($G$3:$G$220="Sportif",ROW($A$3:$A$220)-ROW($A$3)+1),
ROW(B128)
),
CHOOSE(COLUMN(B128),1,2,3,7,5)
),
"")</f>
        <v>Daniel</v>
      </c>
      <c r="AM130" t="str" cm="1">
        <f t="array" ref="AM130">IFERROR(
INDEX($A$3:$G$220,
SMALL(
IF($G$3:$G$220="Sportif",ROW($A$3:$A$220)-ROW($A$3)+1),
ROW(C128)
),
CHOOSE(COLUMN(C128),1,2,3,7,5)
),
"")</f>
        <v>CH CORBIE ALBERT</v>
      </c>
      <c r="AN130" t="str" cm="1">
        <f t="array" ref="AN130">IFERROR(
INDEX($A$3:$G$220,
SMALL(
IF($G$3:$G$220="Sportif",ROW($A$3:$A$220)-ROW($A$3)+1),
ROW(D128)
),
CHOOSE(COLUMN(D128),1,2,3,7,5)
),
"")</f>
        <v>Sportif</v>
      </c>
      <c r="AO130" cm="1">
        <f t="array" ref="AO130">IFERROR(
INDEX($A$3:$G$220,
SMALL(
IF($G$3:$G$220="Sportif",ROW($A$3:$A$220)-ROW($A$3)+1),
ROW(E128)
),
CHOOSE(COLUMN(E128),1,2,3,7,5)
),
"")</f>
        <v>160</v>
      </c>
      <c r="AP130" s="2">
        <f>IF(AO130="", "", 1 + COUNTIF($AO$3:$AO$287,"&gt;"&amp;AO130))</f>
        <v>127</v>
      </c>
    </row>
    <row r="131" spans="1:42" x14ac:dyDescent="0.3">
      <c r="A131" t="s">
        <v>67</v>
      </c>
      <c r="B131" t="s">
        <v>68</v>
      </c>
      <c r="C131" t="s">
        <v>36</v>
      </c>
      <c r="D131" t="s">
        <v>37</v>
      </c>
      <c r="E131">
        <v>267</v>
      </c>
      <c r="F131">
        <f t="shared" ref="F131:F194" si="43">IF(E131="", "", 1 + COUNTIF($E$3:$E$244,"&gt;"&amp;E131))</f>
        <v>129</v>
      </c>
      <c r="G131" t="s">
        <v>16</v>
      </c>
      <c r="I131" s="2">
        <f t="shared" si="39"/>
        <v>129</v>
      </c>
      <c r="J131" s="2" t="str">
        <f t="shared" si="40"/>
        <v>GIVRY</v>
      </c>
      <c r="K131" s="2" t="str">
        <f t="shared" si="41"/>
        <v>Amandine</v>
      </c>
      <c r="L131" s="2" t="str">
        <f t="shared" si="42"/>
        <v>EHPAD Fouilloy</v>
      </c>
      <c r="M131" s="2">
        <f t="shared" si="26"/>
        <v>267</v>
      </c>
      <c r="W131" t="str" cm="1">
        <f t="array" ref="W131">IFERROR(
INDEX($A$3:$G$220,
SMALL(
IF($D$3:$D$220="Sans Potence",ROW($A$3:$A$220)-ROW($A$3)+1),
ROW(A129)
),
CHOOSE(COLUMN(A129),1,2,3,4,5)
),
"")</f>
        <v>DENIN</v>
      </c>
      <c r="X131" t="str" cm="1">
        <f t="array" ref="X131">IFERROR(
INDEX($A$3:$G$220,
SMALL(
IF($D$3:$D$220="Sans Potence",ROW($A$3:$A$220)-ROW($A$3)+1),
ROW(B129)
),
CHOOSE(COLUMN(B129),1,2,3,4,5)
),
"")</f>
        <v>Marie-Chantal</v>
      </c>
      <c r="Y131" t="str" cm="1">
        <f t="array" ref="Y131">IFERROR(
INDEX($A$3:$G$220,
SMALL(
IF($D$3:$D$220="Sans Potence",ROW($A$3:$A$220)-ROW($A$3)+1),
ROW(C129)
),
CHOOSE(COLUMN(C129),1,2,3,4,5)
),
"")</f>
        <v>EHPAD Fouilloy</v>
      </c>
      <c r="Z131" t="str" cm="1">
        <f t="array" ref="Z131">IFERROR(
INDEX($A$3:$G$220,
SMALL(
IF($D$3:$D$220="Sans Potence",ROW($A$3:$A$220)-ROW($A$3)+1),
ROW(D129)
),
CHOOSE(COLUMN(D129),1,2,3,4,5)
),
"")</f>
        <v>Sans Potence</v>
      </c>
      <c r="AA131" cm="1">
        <f t="array" ref="AA131">IFERROR(
INDEX($A$3:$G$220,
SMALL(
IF($D$3:$D$220="Sans Potence",ROW($A$3:$A$220)-ROW($A$3)+1),
ROW(E129)
),
CHOOSE(COLUMN(E129),1,2,3,4,5)
),
"")</f>
        <v>238</v>
      </c>
      <c r="AB131" s="2">
        <v>128</v>
      </c>
      <c r="AC131" s="2"/>
      <c r="AD131" t="str" cm="1">
        <f t="array" ref="AD131">IFERROR(
INDEX($A$3:$G$220,
SMALL(
IF($G$3:$G$220="Pro",ROW($A$3:$A$220)-ROW($A$3)+1),
ROW(A209)
),
COLUMN(A209)
),
"")</f>
        <v/>
      </c>
      <c r="AE131" t="str" cm="1">
        <f t="array" ref="AE131">IFERROR(
INDEX($A$3:$G$220,
SMALL(
IF($G$3:$G$220="Pro", ROW($A$3:$A$220)-ROW($A$3)+1),
ROW(B209)
),
COLUMN(B209)
),
"")</f>
        <v/>
      </c>
      <c r="AF131" t="str" cm="1">
        <f t="array" ref="AF131">IFERROR(
INDEX($A$3:$G$220,
SMALL(
IF($G$3:$G$220="Pro", ROW($A$3:$A$220)-ROW($A$3)+1),
ROW(C209)
),
COLUMN(C209)
),
"")</f>
        <v/>
      </c>
      <c r="AH131" t="str" cm="1">
        <f t="array" ref="AH131">IFERROR(
INDEX($A$3:$G$220,
SMALL(
IF($G$3:$G$220="Pro", ROW($A$3:$A$220)-ROW($A$3)+1),
ROW(E209)
),
COLUMN(E209)
),
"")</f>
        <v/>
      </c>
      <c r="AI131" s="2" t="str">
        <f>IF(AH131="", "", 1 + COUNTIF($AH$3:$AH$112,"&gt;"&amp;AH131))</f>
        <v/>
      </c>
      <c r="AK131" t="str" cm="1">
        <f t="array" ref="AK131">IFERROR(
INDEX($A$3:$G$220,
SMALL(
IF($G$3:$G$220="Sportif",ROW($A$3:$A$220)-ROW($A$3)+1),
ROW(A129)
),
CHOOSE(COLUMN(A129),1,2,3,7,5)
),
"")</f>
        <v>HANSCHOOTE</v>
      </c>
      <c r="AL131" t="str" cm="1">
        <f t="array" ref="AL131">IFERROR(
INDEX($A$3:$G$220,
SMALL(
IF($G$3:$G$220="Sportif",ROW($A$3:$A$220)-ROW($A$3)+1),
ROW(B129)
),
CHOOSE(COLUMN(B129),1,2,3,7,5)
),
"")</f>
        <v>Jeanine</v>
      </c>
      <c r="AM131" t="str" cm="1">
        <f t="array" ref="AM131">IFERROR(
INDEX($A$3:$G$220,
SMALL(
IF($G$3:$G$220="Sportif",ROW($A$3:$A$220)-ROW($A$3)+1),
ROW(C129)
),
CHOOSE(COLUMN(C129),1,2,3,7,5)
),
"")</f>
        <v>EHPAD Fouilloy</v>
      </c>
      <c r="AN131" t="str" cm="1">
        <f t="array" ref="AN131">IFERROR(
INDEX($A$3:$G$220,
SMALL(
IF($G$3:$G$220="Sportif",ROW($A$3:$A$220)-ROW($A$3)+1),
ROW(D129)
),
CHOOSE(COLUMN(D129),1,2,3,7,5)
),
"")</f>
        <v>Sportif</v>
      </c>
      <c r="AO131" cm="1">
        <f t="array" ref="AO131">IFERROR(
INDEX($A$3:$G$220,
SMALL(
IF($G$3:$G$220="Sportif",ROW($A$3:$A$220)-ROW($A$3)+1),
ROW(E129)
),
CHOOSE(COLUMN(E129),1,2,3,7,5)
),
"")</f>
        <v>159</v>
      </c>
      <c r="AP131" s="2">
        <f>IF(AO131="", "", 1 + COUNTIF($AO$3:$AO$287,"&gt;"&amp;AO131))</f>
        <v>129</v>
      </c>
    </row>
    <row r="132" spans="1:42" x14ac:dyDescent="0.3">
      <c r="A132" t="s">
        <v>574</v>
      </c>
      <c r="B132" t="s">
        <v>575</v>
      </c>
      <c r="C132" s="2" t="s">
        <v>514</v>
      </c>
      <c r="D132" t="s">
        <v>37</v>
      </c>
      <c r="E132">
        <v>267</v>
      </c>
      <c r="F132" s="2">
        <f t="shared" si="43"/>
        <v>129</v>
      </c>
      <c r="G132" t="s">
        <v>23</v>
      </c>
      <c r="I132" s="2">
        <f t="shared" si="39"/>
        <v>130</v>
      </c>
      <c r="J132" s="2" t="str">
        <f t="shared" si="40"/>
        <v>CRIGNIER</v>
      </c>
      <c r="K132" s="2" t="str">
        <f t="shared" si="41"/>
        <v>James</v>
      </c>
      <c r="L132" s="2" t="str">
        <f t="shared" si="42"/>
        <v>CH CORBIE ALBERT</v>
      </c>
      <c r="M132" s="2">
        <f t="shared" si="26"/>
        <v>267</v>
      </c>
      <c r="W132" t="str" cm="1">
        <f t="array" ref="W132">IFERROR(
INDEX($A$3:$G$220,
SMALL(
IF($D$3:$D$220="Sans Potence",ROW($A$3:$A$220)-ROW($A$3)+1),
ROW(A130)
),
CHOOSE(COLUMN(A130),1,2,3,4,5)
),
"")</f>
        <v>DUQUENNE</v>
      </c>
      <c r="X132" t="str" cm="1">
        <f t="array" ref="X132">IFERROR(
INDEX($A$3:$G$220,
SMALL(
IF($D$3:$D$220="Sans Potence",ROW($A$3:$A$220)-ROW($A$3)+1),
ROW(B130)
),
CHOOSE(COLUMN(B130),1,2,3,4,5)
),
"")</f>
        <v>Marie Lou</v>
      </c>
      <c r="Y132" t="str" cm="1">
        <f t="array" ref="Y132">IFERROR(
INDEX($A$3:$G$220,
SMALL(
IF($D$3:$D$220="Sans Potence",ROW($A$3:$A$220)-ROW($A$3)+1),
ROW(C130)
),
CHOOSE(COLUMN(C130),1,2,3,4,5)
),
"")</f>
        <v>CH CORBIE ALBERT</v>
      </c>
      <c r="Z132" t="str" cm="1">
        <f t="array" ref="Z132">IFERROR(
INDEX($A$3:$G$220,
SMALL(
IF($D$3:$D$220="Sans Potence",ROW($A$3:$A$220)-ROW($A$3)+1),
ROW(D130)
),
CHOOSE(COLUMN(D130),1,2,3,4,5)
),
"")</f>
        <v>Sans Potence</v>
      </c>
      <c r="AA132" cm="1">
        <f t="array" ref="AA132">IFERROR(
INDEX($A$3:$G$220,
SMALL(
IF($D$3:$D$220="Sans Potence",ROW($A$3:$A$220)-ROW($A$3)+1),
ROW(E130)
),
CHOOSE(COLUMN(E130),1,2,3,4,5)
),
"")</f>
        <v>238</v>
      </c>
      <c r="AB132" s="2">
        <v>128</v>
      </c>
      <c r="AC132" s="2"/>
      <c r="AD132" t="str" cm="1">
        <f t="array" ref="AD132">IFERROR(
INDEX($A$3:$G$220,
SMALL(
IF($G$3:$G$220="Pro",ROW($A$3:$A$220)-ROW($A$3)+1),
ROW(A210)
),
COLUMN(A210)
),
"")</f>
        <v/>
      </c>
      <c r="AE132" t="str" cm="1">
        <f t="array" ref="AE132">IFERROR(
INDEX($A$3:$G$220,
SMALL(
IF($G$3:$G$220="Pro", ROW($A$3:$A$220)-ROW($A$3)+1),
ROW(B210)
),
COLUMN(B210)
),
"")</f>
        <v/>
      </c>
      <c r="AF132" t="str" cm="1">
        <f t="array" ref="AF132">IFERROR(
INDEX($A$3:$G$220,
SMALL(
IF($G$3:$G$220="Pro", ROW($A$3:$A$220)-ROW($A$3)+1),
ROW(C210)
),
COLUMN(C210)
),
"")</f>
        <v/>
      </c>
      <c r="AH132" t="str" cm="1">
        <f t="array" ref="AH132">IFERROR(
INDEX($A$3:$G$220,
SMALL(
IF($G$3:$G$220="Pro", ROW($A$3:$A$220)-ROW($A$3)+1),
ROW(E210)
),
COLUMN(E210)
),
"")</f>
        <v/>
      </c>
      <c r="AI132" s="2" t="str">
        <f>IF(AH132="", "", 1 + COUNTIF($AH$3:$AH$112,"&gt;"&amp;AH132))</f>
        <v/>
      </c>
      <c r="AK132" t="str" cm="1">
        <f t="array" ref="AK132">IFERROR(
INDEX($A$3:$G$220,
SMALL(
IF($G$3:$G$220="Sportif",ROW($A$3:$A$220)-ROW($A$3)+1),
ROW(A130)
),
CHOOSE(COLUMN(A130),1,2,3,7,5)
),
"")</f>
        <v>DAUTHUILLE</v>
      </c>
      <c r="AL132" t="str" cm="1">
        <f t="array" ref="AL132">IFERROR(
INDEX($A$3:$G$220,
SMALL(
IF($G$3:$G$220="Sportif",ROW($A$3:$A$220)-ROW($A$3)+1),
ROW(B130)
),
CHOOSE(COLUMN(B130),1,2,3,7,5)
),
"")</f>
        <v>Michel</v>
      </c>
      <c r="AM132" t="str" cm="1">
        <f t="array" ref="AM132">IFERROR(
INDEX($A$3:$G$220,
SMALL(
IF($G$3:$G$220="Sportif",ROW($A$3:$A$220)-ROW($A$3)+1),
ROW(C130)
),
CHOOSE(COLUMN(C130),1,2,3,7,5)
),
"")</f>
        <v>CH CORBIE ALBERT</v>
      </c>
      <c r="AN132" t="str" cm="1">
        <f t="array" ref="AN132">IFERROR(
INDEX($A$3:$G$220,
SMALL(
IF($G$3:$G$220="Sportif",ROW($A$3:$A$220)-ROW($A$3)+1),
ROW(D130)
),
CHOOSE(COLUMN(D130),1,2,3,7,5)
),
"")</f>
        <v>Sportif</v>
      </c>
      <c r="AO132" cm="1">
        <f t="array" ref="AO132">IFERROR(
INDEX($A$3:$G$220,
SMALL(
IF($G$3:$G$220="Sportif",ROW($A$3:$A$220)-ROW($A$3)+1),
ROW(E130)
),
CHOOSE(COLUMN(E130),1,2,3,7,5)
),
"")</f>
        <v>157</v>
      </c>
      <c r="AP132" s="2">
        <f>IF(AO132="", "", 1 + COUNTIF($AO$3:$AO$287,"&gt;"&amp;AO132))</f>
        <v>130</v>
      </c>
    </row>
    <row r="133" spans="1:42" x14ac:dyDescent="0.3">
      <c r="A133" t="s">
        <v>314</v>
      </c>
      <c r="B133" t="s">
        <v>315</v>
      </c>
      <c r="C133" s="2" t="s">
        <v>311</v>
      </c>
      <c r="D133" t="s">
        <v>222</v>
      </c>
      <c r="E133">
        <v>265</v>
      </c>
      <c r="F133" s="2">
        <f t="shared" si="43"/>
        <v>131</v>
      </c>
      <c r="G133" t="s">
        <v>23</v>
      </c>
      <c r="I133" s="2">
        <f t="shared" ref="I133:I149" si="44">I132+1</f>
        <v>131</v>
      </c>
      <c r="J133" s="2" t="str">
        <f t="shared" ref="J133:J149" si="45">IFERROR(A133, "")</f>
        <v>MAUGUIN</v>
      </c>
      <c r="K133" s="2" t="str">
        <f t="shared" ref="K133:K149" si="46">IFERROR(B133, "")</f>
        <v>Alison</v>
      </c>
      <c r="L133" s="2" t="str">
        <f t="shared" ref="L133:L149" si="47">IFERROR(C133, "")</f>
        <v>MAS Villa SAMAHRA</v>
      </c>
      <c r="M133" s="2">
        <f t="shared" ref="M133:M196" si="48">IFERROR(E133, "")</f>
        <v>265</v>
      </c>
      <c r="W133" t="str" cm="1">
        <f t="array" ref="W133">IFERROR(
INDEX($A$3:$G$220,
SMALL(
IF($D$3:$D$220="Sans Potence",ROW($A$3:$A$220)-ROW($A$3)+1),
ROW(A131)
),
CHOOSE(COLUMN(A131),1,2,3,4,5)
),
"")</f>
        <v>GOBERT</v>
      </c>
      <c r="X133" t="str" cm="1">
        <f t="array" ref="X133">IFERROR(
INDEX($A$3:$G$220,
SMALL(
IF($D$3:$D$220="Sans Potence",ROW($A$3:$A$220)-ROW($A$3)+1),
ROW(B131)
),
CHOOSE(COLUMN(B131),1,2,3,4,5)
),
"")</f>
        <v>Ghislain</v>
      </c>
      <c r="Y133" t="str" cm="1">
        <f t="array" ref="Y133">IFERROR(
INDEX($A$3:$G$220,
SMALL(
IF($D$3:$D$220="Sans Potence",ROW($A$3:$A$220)-ROW($A$3)+1),
ROW(C131)
),
CHOOSE(COLUMN(C131),1,2,3,4,5)
),
"")</f>
        <v>Pôle Santé de Breteuil</v>
      </c>
      <c r="Z133" t="str" cm="1">
        <f t="array" ref="Z133">IFERROR(
INDEX($A$3:$G$220,
SMALL(
IF($D$3:$D$220="Sans Potence",ROW($A$3:$A$220)-ROW($A$3)+1),
ROW(D131)
),
CHOOSE(COLUMN(D131),1,2,3,4,5)
),
"")</f>
        <v>Sans Potence</v>
      </c>
      <c r="AA133" cm="1">
        <f t="array" ref="AA133">IFERROR(
INDEX($A$3:$G$220,
SMALL(
IF($D$3:$D$220="Sans Potence",ROW($A$3:$A$220)-ROW($A$3)+1),
ROW(E131)
),
CHOOSE(COLUMN(E131),1,2,3,4,5)
),
"")</f>
        <v>235</v>
      </c>
      <c r="AB133" s="2">
        <v>131</v>
      </c>
      <c r="AC133" s="2"/>
      <c r="AD133" t="str" cm="1">
        <f t="array" ref="AD133">IFERROR(
INDEX($A$3:$G$220,
SMALL(
IF($G$3:$G$220="Pro",ROW($A$3:$A$220)-ROW($A$3)+1),
ROW(A211)
),
COLUMN(A211)
),
"")</f>
        <v/>
      </c>
      <c r="AE133" t="str" cm="1">
        <f t="array" ref="AE133">IFERROR(
INDEX($A$3:$G$220,
SMALL(
IF($G$3:$G$220="Pro", ROW($A$3:$A$220)-ROW($A$3)+1),
ROW(B211)
),
COLUMN(B211)
),
"")</f>
        <v/>
      </c>
      <c r="AF133" t="str" cm="1">
        <f t="array" ref="AF133">IFERROR(
INDEX($A$3:$G$220,
SMALL(
IF($G$3:$G$220="Pro", ROW($A$3:$A$220)-ROW($A$3)+1),
ROW(C211)
),
COLUMN(C211)
),
"")</f>
        <v/>
      </c>
      <c r="AH133" t="str" cm="1">
        <f t="array" ref="AH133">IFERROR(
INDEX($A$3:$G$220,
SMALL(
IF($G$3:$G$220="Pro", ROW($A$3:$A$220)-ROW($A$3)+1),
ROW(E211)
),
COLUMN(E211)
),
"")</f>
        <v/>
      </c>
      <c r="AI133" s="2" t="str">
        <f>IF(AH133="", "", 1 + COUNTIF($AH$3:$AH$112,"&gt;"&amp;AH133))</f>
        <v/>
      </c>
      <c r="AK133" t="str" cm="1">
        <f t="array" ref="AK133">IFERROR(
INDEX($A$3:$G$220,
SMALL(
IF($G$3:$G$220="Sportif",ROW($A$3:$A$220)-ROW($A$3)+1),
ROW(A131)
),
CHOOSE(COLUMN(A131),1,2,3,7,5)
),
"")</f>
        <v>DROUART</v>
      </c>
      <c r="AL133" t="str" cm="1">
        <f t="array" ref="AL133">IFERROR(
INDEX($A$3:$G$220,
SMALL(
IF($G$3:$G$220="Sportif",ROW($A$3:$A$220)-ROW($A$3)+1),
ROW(B131)
),
CHOOSE(COLUMN(B131),1,2,3,7,5)
),
"")</f>
        <v>Bernard</v>
      </c>
      <c r="AM133" t="str" cm="1">
        <f t="array" ref="AM133">IFERROR(
INDEX($A$3:$G$220,
SMALL(
IF($G$3:$G$220="Sportif",ROW($A$3:$A$220)-ROW($A$3)+1),
ROW(C131)
),
CHOOSE(COLUMN(C131),1,2,3,7,5)
),
"")</f>
        <v>CH CORBIE ALBERT</v>
      </c>
      <c r="AN133" t="str" cm="1">
        <f t="array" ref="AN133">IFERROR(
INDEX($A$3:$G$220,
SMALL(
IF($G$3:$G$220="Sportif",ROW($A$3:$A$220)-ROW($A$3)+1),
ROW(D131)
),
CHOOSE(COLUMN(D131),1,2,3,7,5)
),
"")</f>
        <v>Sportif</v>
      </c>
      <c r="AO133" cm="1">
        <f t="array" ref="AO133">IFERROR(
INDEX($A$3:$G$220,
SMALL(
IF($G$3:$G$220="Sportif",ROW($A$3:$A$220)-ROW($A$3)+1),
ROW(E131)
),
CHOOSE(COLUMN(E131),1,2,3,7,5)
),
"")</f>
        <v>157</v>
      </c>
      <c r="AP133" s="2">
        <f>IF(AO133="", "", 1 + COUNTIF($AO$3:$AO$287,"&gt;"&amp;AO133))</f>
        <v>130</v>
      </c>
    </row>
    <row r="134" spans="1:42" x14ac:dyDescent="0.3">
      <c r="A134" t="s">
        <v>576</v>
      </c>
      <c r="B134" t="s">
        <v>274</v>
      </c>
      <c r="C134" s="2" t="s">
        <v>514</v>
      </c>
      <c r="D134" t="s">
        <v>37</v>
      </c>
      <c r="E134">
        <v>265</v>
      </c>
      <c r="F134" s="2">
        <f t="shared" si="43"/>
        <v>131</v>
      </c>
      <c r="G134" t="s">
        <v>23</v>
      </c>
      <c r="I134" s="2">
        <f t="shared" si="44"/>
        <v>132</v>
      </c>
      <c r="J134" s="2" t="str">
        <f t="shared" si="45"/>
        <v>RICQUEBOURG</v>
      </c>
      <c r="K134" s="2" t="str">
        <f t="shared" si="46"/>
        <v>Nathalie</v>
      </c>
      <c r="L134" s="2" t="str">
        <f t="shared" si="47"/>
        <v>CH CORBIE ALBERT</v>
      </c>
      <c r="M134" s="2">
        <f t="shared" si="48"/>
        <v>265</v>
      </c>
      <c r="W134" t="str" cm="1">
        <f t="array" ref="W134">IFERROR(
INDEX($A$3:$G$220,
SMALL(
IF($D$3:$D$220="Sans Potence",ROW($A$3:$A$220)-ROW($A$3)+1),
ROW(A132)
),
CHOOSE(COLUMN(A132),1,2,3,4,5)
),
"")</f>
        <v>GERBER</v>
      </c>
      <c r="X134" t="str" cm="1">
        <f t="array" ref="X134">IFERROR(
INDEX($A$3:$G$220,
SMALL(
IF($D$3:$D$220="Sans Potence",ROW($A$3:$A$220)-ROW($A$3)+1),
ROW(B132)
),
CHOOSE(COLUMN(B132),1,2,3,4,5)
),
"")</f>
        <v>Elise</v>
      </c>
      <c r="Y134" t="str" cm="1">
        <f t="array" ref="Y134">IFERROR(
INDEX($A$3:$G$220,
SMALL(
IF($D$3:$D$220="Sans Potence",ROW($A$3:$A$220)-ROW($A$3)+1),
ROW(C132)
),
CHOOSE(COLUMN(C132),1,2,3,4,5)
),
"")</f>
        <v>CH CORBIE ALBERT</v>
      </c>
      <c r="Z134" t="str" cm="1">
        <f t="array" ref="Z134">IFERROR(
INDEX($A$3:$G$220,
SMALL(
IF($D$3:$D$220="Sans Potence",ROW($A$3:$A$220)-ROW($A$3)+1),
ROW(D132)
),
CHOOSE(COLUMN(D132),1,2,3,4,5)
),
"")</f>
        <v>Sans Potence</v>
      </c>
      <c r="AA134" cm="1">
        <f t="array" ref="AA134">IFERROR(
INDEX($A$3:$G$220,
SMALL(
IF($D$3:$D$220="Sans Potence",ROW($A$3:$A$220)-ROW($A$3)+1),
ROW(E132)
),
CHOOSE(COLUMN(E132),1,2,3,4,5)
),
"")</f>
        <v>235</v>
      </c>
      <c r="AB134" s="2">
        <v>131</v>
      </c>
      <c r="AC134" s="2"/>
      <c r="AD134" t="str" cm="1">
        <f t="array" ref="AD134">IFERROR(
INDEX($A$3:$G$220,
SMALL(
IF($G$3:$G$220="Pro",ROW($A$3:$A$220)-ROW($A$3)+1),
ROW(A212)
),
COLUMN(A212)
),
"")</f>
        <v/>
      </c>
      <c r="AE134" t="str" cm="1">
        <f t="array" ref="AE134">IFERROR(
INDEX($A$3:$G$220,
SMALL(
IF($G$3:$G$220="Pro", ROW($A$3:$A$220)-ROW($A$3)+1),
ROW(B212)
),
COLUMN(B212)
),
"")</f>
        <v/>
      </c>
      <c r="AF134" t="str" cm="1">
        <f t="array" ref="AF134">IFERROR(
INDEX($A$3:$G$220,
SMALL(
IF($G$3:$G$220="Pro", ROW($A$3:$A$220)-ROW($A$3)+1),
ROW(C212)
),
COLUMN(C212)
),
"")</f>
        <v/>
      </c>
      <c r="AH134" t="str" cm="1">
        <f t="array" ref="AH134">IFERROR(
INDEX($A$3:$G$220,
SMALL(
IF($G$3:$G$220="Pro", ROW($A$3:$A$220)-ROW($A$3)+1),
ROW(E212)
),
COLUMN(E212)
),
"")</f>
        <v/>
      </c>
      <c r="AI134" s="2" t="str">
        <f>IF(AH134="", "", 1 + COUNTIF($AH$3:$AH$112,"&gt;"&amp;AH134))</f>
        <v/>
      </c>
      <c r="AK134" t="str" cm="1">
        <f t="array" ref="AK134">IFERROR(
INDEX($A$3:$G$220,
SMALL(
IF($G$3:$G$220="Sportif",ROW($A$3:$A$220)-ROW($A$3)+1),
ROW(A132)
),
CHOOSE(COLUMN(A132),1,2,3,7,5)
),
"")</f>
        <v>DELSCENSERIE</v>
      </c>
      <c r="AL134" t="str" cm="1">
        <f t="array" ref="AL134">IFERROR(
INDEX($A$3:$G$220,
SMALL(
IF($G$3:$G$220="Sportif",ROW($A$3:$A$220)-ROW($A$3)+1),
ROW(B132)
),
CHOOSE(COLUMN(B132),1,2,3,7,5)
),
"")</f>
        <v>Alain</v>
      </c>
      <c r="AM134" t="str" cm="1">
        <f t="array" ref="AM134">IFERROR(
INDEX($A$3:$G$220,
SMALL(
IF($G$3:$G$220="Sportif",ROW($A$3:$A$220)-ROW($A$3)+1),
ROW(C132)
),
CHOOSE(COLUMN(C132),1,2,3,7,5)
),
"")</f>
        <v>EHPAD Fouilloy</v>
      </c>
      <c r="AN134" t="str" cm="1">
        <f t="array" ref="AN134">IFERROR(
INDEX($A$3:$G$220,
SMALL(
IF($G$3:$G$220="Sportif",ROW($A$3:$A$220)-ROW($A$3)+1),
ROW(D132)
),
CHOOSE(COLUMN(D132),1,2,3,7,5)
),
"")</f>
        <v>Sportif</v>
      </c>
      <c r="AO134" cm="1">
        <f t="array" ref="AO134">IFERROR(
INDEX($A$3:$G$220,
SMALL(
IF($G$3:$G$220="Sportif",ROW($A$3:$A$220)-ROW($A$3)+1),
ROW(E132)
),
CHOOSE(COLUMN(E132),1,2,3,7,5)
),
"")</f>
        <v>155</v>
      </c>
      <c r="AP134" s="2">
        <f>IF(AO134="", "", 1 + COUNTIF($AO$3:$AO$287,"&gt;"&amp;AO134))</f>
        <v>132</v>
      </c>
    </row>
    <row r="135" spans="1:42" x14ac:dyDescent="0.3">
      <c r="A135" t="s">
        <v>577</v>
      </c>
      <c r="B135" t="s">
        <v>92</v>
      </c>
      <c r="C135" s="2" t="s">
        <v>514</v>
      </c>
      <c r="D135" t="s">
        <v>37</v>
      </c>
      <c r="E135">
        <v>260</v>
      </c>
      <c r="F135" s="2">
        <f t="shared" si="43"/>
        <v>133</v>
      </c>
      <c r="G135" t="s">
        <v>23</v>
      </c>
      <c r="I135" s="2">
        <f t="shared" si="44"/>
        <v>133</v>
      </c>
      <c r="J135" s="2" t="str">
        <f t="shared" si="45"/>
        <v>BOUCHEZ</v>
      </c>
      <c r="K135" s="2" t="str">
        <f t="shared" si="46"/>
        <v>Françoise</v>
      </c>
      <c r="L135" s="2" t="str">
        <f t="shared" si="47"/>
        <v>CH CORBIE ALBERT</v>
      </c>
      <c r="M135" s="2">
        <f t="shared" si="48"/>
        <v>260</v>
      </c>
      <c r="W135" t="str" cm="1">
        <f t="array" ref="W135">IFERROR(
INDEX($A$3:$G$220,
SMALL(
IF($D$3:$D$220="Sans Potence",ROW($A$3:$A$220)-ROW($A$3)+1),
ROW(A133)
),
CHOOSE(COLUMN(A133),1,2,3,4,5)
),
"")</f>
        <v>ROMAIN</v>
      </c>
      <c r="X135" t="str" cm="1">
        <f t="array" ref="X135">IFERROR(
INDEX($A$3:$G$220,
SMALL(
IF($D$3:$D$220="Sans Potence",ROW($A$3:$A$220)-ROW($A$3)+1),
ROW(B133)
),
CHOOSE(COLUMN(B133),1,2,3,4,5)
),
"")</f>
        <v>Melina</v>
      </c>
      <c r="Y135" t="str" cm="1">
        <f t="array" ref="Y135">IFERROR(
INDEX($A$3:$G$220,
SMALL(
IF($D$3:$D$220="Sans Potence",ROW($A$3:$A$220)-ROW($A$3)+1),
ROW(C133)
),
CHOOSE(COLUMN(C133),1,2,3,4,5)
),
"")</f>
        <v>EHPAD Fouilloy</v>
      </c>
      <c r="Z135" t="str" cm="1">
        <f t="array" ref="Z135">IFERROR(
INDEX($A$3:$G$220,
SMALL(
IF($D$3:$D$220="Sans Potence",ROW($A$3:$A$220)-ROW($A$3)+1),
ROW(D133)
),
CHOOSE(COLUMN(D133),1,2,3,4,5)
),
"")</f>
        <v>Sans Potence</v>
      </c>
      <c r="AA135" cm="1">
        <f t="array" ref="AA135">IFERROR(
INDEX($A$3:$G$220,
SMALL(
IF($D$3:$D$220="Sans Potence",ROW($A$3:$A$220)-ROW($A$3)+1),
ROW(E133)
),
CHOOSE(COLUMN(E133),1,2,3,4,5)
),
"")</f>
        <v>234</v>
      </c>
      <c r="AB135" s="2">
        <v>133</v>
      </c>
      <c r="AC135" s="2"/>
      <c r="AD135" t="str" cm="1">
        <f t="array" ref="AD135">IFERROR(
INDEX($A$3:$G$220,
SMALL(
IF($G$3:$G$220="Pro",ROW($A$3:$A$220)-ROW($A$3)+1),
ROW(A213)
),
COLUMN(A213)
),
"")</f>
        <v/>
      </c>
      <c r="AE135" t="str" cm="1">
        <f t="array" ref="AE135">IFERROR(
INDEX($A$3:$G$220,
SMALL(
IF($G$3:$G$220="Pro", ROW($A$3:$A$220)-ROW($A$3)+1),
ROW(B213)
),
COLUMN(B213)
),
"")</f>
        <v/>
      </c>
      <c r="AF135" t="str" cm="1">
        <f t="array" ref="AF135">IFERROR(
INDEX($A$3:$G$220,
SMALL(
IF($G$3:$G$220="Pro", ROW($A$3:$A$220)-ROW($A$3)+1),
ROW(C213)
),
COLUMN(C213)
),
"")</f>
        <v/>
      </c>
      <c r="AH135" t="str" cm="1">
        <f t="array" ref="AH135">IFERROR(
INDEX($A$3:$G$220,
SMALL(
IF($G$3:$G$220="Pro", ROW($A$3:$A$220)-ROW($A$3)+1),
ROW(E213)
),
COLUMN(E213)
),
"")</f>
        <v/>
      </c>
      <c r="AI135" s="2" t="str">
        <f>IF(AH135="", "", 1 + COUNTIF($AH$3:$AH$112,"&gt;"&amp;AH135))</f>
        <v/>
      </c>
      <c r="AK135" t="str" cm="1">
        <f t="array" ref="AK135">IFERROR(
INDEX($A$3:$G$220,
SMALL(
IF($G$3:$G$220="Sportif",ROW($A$3:$A$220)-ROW($A$3)+1),
ROW(A133)
),
CHOOSE(COLUMN(A133),1,2,3,7,5)
),
"")</f>
        <v>SUPPER</v>
      </c>
      <c r="AL135" t="str" cm="1">
        <f t="array" ref="AL135">IFERROR(
INDEX($A$3:$G$220,
SMALL(
IF($G$3:$G$220="Sportif",ROW($A$3:$A$220)-ROW($A$3)+1),
ROW(B133)
),
CHOOSE(COLUMN(B133),1,2,3,7,5)
),
"")</f>
        <v>Marie Joséphine</v>
      </c>
      <c r="AM135" t="str" cm="1">
        <f t="array" ref="AM135">IFERROR(
INDEX($A$3:$G$220,
SMALL(
IF($G$3:$G$220="Sportif",ROW($A$3:$A$220)-ROW($A$3)+1),
ROW(C133)
),
CHOOSE(COLUMN(C133),1,2,3,7,5)
),
"")</f>
        <v>EHPAD Warloy-Baillon</v>
      </c>
      <c r="AN135" t="str" cm="1">
        <f t="array" ref="AN135">IFERROR(
INDEX($A$3:$G$220,
SMALL(
IF($G$3:$G$220="Sportif",ROW($A$3:$A$220)-ROW($A$3)+1),
ROW(D133)
),
CHOOSE(COLUMN(D133),1,2,3,7,5)
),
"")</f>
        <v>Sportif</v>
      </c>
      <c r="AO135" cm="1">
        <f t="array" ref="AO135">IFERROR(
INDEX($A$3:$G$220,
SMALL(
IF($G$3:$G$220="Sportif",ROW($A$3:$A$220)-ROW($A$3)+1),
ROW(E133)
),
CHOOSE(COLUMN(E133),1,2,3,7,5)
),
"")</f>
        <v>154</v>
      </c>
      <c r="AP135" s="2">
        <f>IF(AO135="", "", 1 + COUNTIF($AO$3:$AO$287,"&gt;"&amp;AO135))</f>
        <v>133</v>
      </c>
    </row>
    <row r="136" spans="1:42" x14ac:dyDescent="0.3">
      <c r="A136" t="s">
        <v>463</v>
      </c>
      <c r="B136" t="s">
        <v>395</v>
      </c>
      <c r="C136" s="2" t="s">
        <v>363</v>
      </c>
      <c r="D136" t="s">
        <v>37</v>
      </c>
      <c r="E136">
        <v>259</v>
      </c>
      <c r="F136" s="2">
        <f t="shared" si="43"/>
        <v>134</v>
      </c>
      <c r="G136" t="s">
        <v>23</v>
      </c>
      <c r="I136" s="2">
        <f t="shared" si="44"/>
        <v>134</v>
      </c>
      <c r="J136" s="2" t="str">
        <f t="shared" si="45"/>
        <v>SENDRON</v>
      </c>
      <c r="K136" s="2" t="str">
        <f t="shared" si="46"/>
        <v>Marine</v>
      </c>
      <c r="L136" s="2" t="str">
        <f t="shared" si="47"/>
        <v>FAM / FDV HARBONNIERES</v>
      </c>
      <c r="M136" s="2">
        <f t="shared" si="48"/>
        <v>259</v>
      </c>
      <c r="W136" t="str" cm="1">
        <f t="array" ref="W136">IFERROR(
INDEX($A$3:$G$220,
SMALL(
IF($D$3:$D$220="Sans Potence",ROW($A$3:$A$220)-ROW($A$3)+1),
ROW(A134)
),
CHOOSE(COLUMN(A134),1,2,3,4,5)
),
"")</f>
        <v>CARETTE</v>
      </c>
      <c r="X136" t="str" cm="1">
        <f t="array" ref="X136">IFERROR(
INDEX($A$3:$G$220,
SMALL(
IF($D$3:$D$220="Sans Potence",ROW($A$3:$A$220)-ROW($A$3)+1),
ROW(B134)
),
CHOOSE(COLUMN(B134),1,2,3,4,5)
),
"")</f>
        <v>Vanessa</v>
      </c>
      <c r="Y136" t="str" cm="1">
        <f t="array" ref="Y136">IFERROR(
INDEX($A$3:$G$220,
SMALL(
IF($D$3:$D$220="Sans Potence",ROW($A$3:$A$220)-ROW($A$3)+1),
ROW(C134)
),
CHOOSE(COLUMN(C134),1,2,3,4,5)
),
"")</f>
        <v>CH CORBIE ALBERT</v>
      </c>
      <c r="Z136" t="str" cm="1">
        <f t="array" ref="Z136">IFERROR(
INDEX($A$3:$G$220,
SMALL(
IF($D$3:$D$220="Sans Potence",ROW($A$3:$A$220)-ROW($A$3)+1),
ROW(D134)
),
CHOOSE(COLUMN(D134),1,2,3,4,5)
),
"")</f>
        <v>Sans Potence</v>
      </c>
      <c r="AA136" cm="1">
        <f t="array" ref="AA136">IFERROR(
INDEX($A$3:$G$220,
SMALL(
IF($D$3:$D$220="Sans Potence",ROW($A$3:$A$220)-ROW($A$3)+1),
ROW(E134)
),
CHOOSE(COLUMN(E134),1,2,3,4,5)
),
"")</f>
        <v>234</v>
      </c>
      <c r="AB136" s="2">
        <v>133</v>
      </c>
      <c r="AC136" s="2"/>
      <c r="AD136" t="str" cm="1">
        <f t="array" ref="AD136">IFERROR(
INDEX($A$3:$G$220,
SMALL(
IF($G$3:$G$220="Pro",ROW($A$3:$A$220)-ROW($A$3)+1),
ROW(A214)
),
COLUMN(A214)
),
"")</f>
        <v/>
      </c>
      <c r="AE136" t="str" cm="1">
        <f t="array" ref="AE136">IFERROR(
INDEX($A$3:$G$220,
SMALL(
IF($G$3:$G$220="Pro", ROW($A$3:$A$220)-ROW($A$3)+1),
ROW(B214)
),
COLUMN(B214)
),
"")</f>
        <v/>
      </c>
      <c r="AF136" t="str" cm="1">
        <f t="array" ref="AF136">IFERROR(
INDEX($A$3:$G$220,
SMALL(
IF($G$3:$G$220="Pro", ROW($A$3:$A$220)-ROW($A$3)+1),
ROW(C214)
),
COLUMN(C214)
),
"")</f>
        <v/>
      </c>
      <c r="AH136" t="str" cm="1">
        <f t="array" ref="AH136">IFERROR(
INDEX($A$3:$G$220,
SMALL(
IF($G$3:$G$220="Pro", ROW($A$3:$A$220)-ROW($A$3)+1),
ROW(E214)
),
COLUMN(E214)
),
"")</f>
        <v/>
      </c>
      <c r="AI136" s="2" t="str">
        <f>IF(AH136="", "", 1 + COUNTIF($AH$3:$AH$112,"&gt;"&amp;AH136))</f>
        <v/>
      </c>
      <c r="AK136" t="str" cm="1">
        <f t="array" ref="AK136">IFERROR(
INDEX($A$3:$G$220,
SMALL(
IF($G$3:$G$220="Sportif",ROW($A$3:$A$220)-ROW($A$3)+1),
ROW(A134)
),
CHOOSE(COLUMN(A134),1,2,3,7,5)
),
"")</f>
        <v>POLLET</v>
      </c>
      <c r="AL136" t="str" cm="1">
        <f t="array" ref="AL136">IFERROR(
INDEX($A$3:$G$220,
SMALL(
IF($G$3:$G$220="Sportif",ROW($A$3:$A$220)-ROW($A$3)+1),
ROW(B134)
),
CHOOSE(COLUMN(B134),1,2,3,7,5)
),
"")</f>
        <v>Stéphanie</v>
      </c>
      <c r="AM136" t="str" cm="1">
        <f t="array" ref="AM136">IFERROR(
INDEX($A$3:$G$220,
SMALL(
IF($G$3:$G$220="Sportif",ROW($A$3:$A$220)-ROW($A$3)+1),
ROW(C134)
),
CHOOSE(COLUMN(C134),1,2,3,7,5)
),
"")</f>
        <v>FAM / FDV HARBONNIERES</v>
      </c>
      <c r="AN136" t="str" cm="1">
        <f t="array" ref="AN136">IFERROR(
INDEX($A$3:$G$220,
SMALL(
IF($G$3:$G$220="Sportif",ROW($A$3:$A$220)-ROW($A$3)+1),
ROW(D134)
),
CHOOSE(COLUMN(D134),1,2,3,7,5)
),
"")</f>
        <v>Sportif</v>
      </c>
      <c r="AO136" cm="1">
        <f t="array" ref="AO136">IFERROR(
INDEX($A$3:$G$220,
SMALL(
IF($G$3:$G$220="Sportif",ROW($A$3:$A$220)-ROW($A$3)+1),
ROW(E134)
),
CHOOSE(COLUMN(E134),1,2,3,7,5)
),
"")</f>
        <v>154</v>
      </c>
      <c r="AP136" s="2">
        <f>IF(AO136="", "", 1 + COUNTIF($AO$3:$AO$287,"&gt;"&amp;AO136))</f>
        <v>133</v>
      </c>
    </row>
    <row r="137" spans="1:42" x14ac:dyDescent="0.3">
      <c r="A137" t="s">
        <v>578</v>
      </c>
      <c r="B137" t="s">
        <v>579</v>
      </c>
      <c r="C137" s="2" t="s">
        <v>514</v>
      </c>
      <c r="D137" t="s">
        <v>37</v>
      </c>
      <c r="E137">
        <v>259</v>
      </c>
      <c r="F137" s="2">
        <f t="shared" si="43"/>
        <v>134</v>
      </c>
      <c r="G137" t="s">
        <v>23</v>
      </c>
      <c r="I137" s="2">
        <f t="shared" si="44"/>
        <v>135</v>
      </c>
      <c r="J137" s="2" t="str">
        <f t="shared" si="45"/>
        <v>DELASSUS</v>
      </c>
      <c r="K137" s="2" t="str">
        <f t="shared" si="46"/>
        <v>Jacques</v>
      </c>
      <c r="L137" s="2" t="str">
        <f t="shared" si="47"/>
        <v>CH CORBIE ALBERT</v>
      </c>
      <c r="M137" s="2">
        <f t="shared" si="48"/>
        <v>259</v>
      </c>
      <c r="W137" t="str" cm="1">
        <f t="array" ref="W137">IFERROR(
INDEX($A$3:$G$220,
SMALL(
IF($D$3:$D$220="Sans Potence",ROW($A$3:$A$220)-ROW($A$3)+1),
ROW(A135)
),
CHOOSE(COLUMN(A135),1,2,3,4,5)
),
"")</f>
        <v>OBLET</v>
      </c>
      <c r="X137" t="str" cm="1">
        <f t="array" ref="X137">IFERROR(
INDEX($A$3:$G$220,
SMALL(
IF($D$3:$D$220="Sans Potence",ROW($A$3:$A$220)-ROW($A$3)+1),
ROW(B135)
),
CHOOSE(COLUMN(B135),1,2,3,4,5)
),
"")</f>
        <v>Maêva</v>
      </c>
      <c r="Y137" t="str" cm="1">
        <f t="array" ref="Y137">IFERROR(
INDEX($A$3:$G$220,
SMALL(
IF($D$3:$D$220="Sans Potence",ROW($A$3:$A$220)-ROW($A$3)+1),
ROW(C135)
),
CHOOSE(COLUMN(C135),1,2,3,4,5)
),
"")</f>
        <v>FAM / FDV HARBONNIERES</v>
      </c>
      <c r="Z137" t="str" cm="1">
        <f t="array" ref="Z137">IFERROR(
INDEX($A$3:$G$220,
SMALL(
IF($D$3:$D$220="Sans Potence",ROW($A$3:$A$220)-ROW($A$3)+1),
ROW(D135)
),
CHOOSE(COLUMN(D135),1,2,3,4,5)
),
"")</f>
        <v>Sans Potence</v>
      </c>
      <c r="AA137" cm="1">
        <f t="array" ref="AA137">IFERROR(
INDEX($A$3:$G$220,
SMALL(
IF($D$3:$D$220="Sans Potence",ROW($A$3:$A$220)-ROW($A$3)+1),
ROW(E135)
),
CHOOSE(COLUMN(E135),1,2,3,4,5)
),
"")</f>
        <v>232</v>
      </c>
      <c r="AB137" s="2">
        <v>135</v>
      </c>
      <c r="AC137" s="2"/>
      <c r="AD137" t="str" cm="1">
        <f t="array" ref="AD137">IFERROR(
INDEX($A$3:$G$220,
SMALL(
IF($G$3:$G$220="Pro",ROW($A$3:$A$220)-ROW($A$3)+1),
ROW(A215)
),
COLUMN(A215)
),
"")</f>
        <v/>
      </c>
      <c r="AE137" t="str" cm="1">
        <f t="array" ref="AE137">IFERROR(
INDEX($A$3:$G$220,
SMALL(
IF($G$3:$G$220="Pro", ROW($A$3:$A$220)-ROW($A$3)+1),
ROW(B215)
),
COLUMN(B215)
),
"")</f>
        <v/>
      </c>
      <c r="AF137" t="str" cm="1">
        <f t="array" ref="AF137">IFERROR(
INDEX($A$3:$G$220,
SMALL(
IF($G$3:$G$220="Pro", ROW($A$3:$A$220)-ROW($A$3)+1),
ROW(C215)
),
COLUMN(C215)
),
"")</f>
        <v/>
      </c>
      <c r="AH137" t="str" cm="1">
        <f t="array" ref="AH137">IFERROR(
INDEX($A$3:$G$220,
SMALL(
IF($G$3:$G$220="Pro", ROW($A$3:$A$220)-ROW($A$3)+1),
ROW(E215)
),
COLUMN(E215)
),
"")</f>
        <v/>
      </c>
      <c r="AI137" s="2" t="str">
        <f>IF(AH137="", "", 1 + COUNTIF($AH$3:$AH$112,"&gt;"&amp;AH137))</f>
        <v/>
      </c>
      <c r="AK137" t="str" cm="1">
        <f t="array" ref="AK137">IFERROR(
INDEX($A$3:$G$220,
SMALL(
IF($G$3:$G$220="Sportif",ROW($A$3:$A$220)-ROW($A$3)+1),
ROW(A135)
),
CHOOSE(COLUMN(A135),1,2,3,7,5)
),
"")</f>
        <v>LECOCQ</v>
      </c>
      <c r="AL137" t="str" cm="1">
        <f t="array" ref="AL137">IFERROR(
INDEX($A$3:$G$220,
SMALL(
IF($G$3:$G$220="Sportif",ROW($A$3:$A$220)-ROW($A$3)+1),
ROW(B135)
),
CHOOSE(COLUMN(B135),1,2,3,7,5)
),
"")</f>
        <v>Sébastien</v>
      </c>
      <c r="AM137" t="str" cm="1">
        <f t="array" ref="AM137">IFERROR(
INDEX($A$3:$G$220,
SMALL(
IF($G$3:$G$220="Sportif",ROW($A$3:$A$220)-ROW($A$3)+1),
ROW(C135)
),
CHOOSE(COLUMN(C135),1,2,3,7,5)
),
"")</f>
        <v>FAM / FDV HARBONNIERES</v>
      </c>
      <c r="AN137" t="str" cm="1">
        <f t="array" ref="AN137">IFERROR(
INDEX($A$3:$G$220,
SMALL(
IF($G$3:$G$220="Sportif",ROW($A$3:$A$220)-ROW($A$3)+1),
ROW(D135)
),
CHOOSE(COLUMN(D135),1,2,3,7,5)
),
"")</f>
        <v>Sportif</v>
      </c>
      <c r="AO137" cm="1">
        <f t="array" ref="AO137">IFERROR(
INDEX($A$3:$G$220,
SMALL(
IF($G$3:$G$220="Sportif",ROW($A$3:$A$220)-ROW($A$3)+1),
ROW(E135)
),
CHOOSE(COLUMN(E135),1,2,3,7,5)
),
"")</f>
        <v>153</v>
      </c>
      <c r="AP137" s="2">
        <f>IF(AO137="", "", 1 + COUNTIF($AO$3:$AO$287,"&gt;"&amp;AO137))</f>
        <v>135</v>
      </c>
    </row>
    <row r="138" spans="1:42" x14ac:dyDescent="0.3">
      <c r="A138" t="s">
        <v>580</v>
      </c>
      <c r="B138" t="s">
        <v>435</v>
      </c>
      <c r="C138" s="2" t="s">
        <v>514</v>
      </c>
      <c r="D138" t="s">
        <v>37</v>
      </c>
      <c r="E138">
        <v>257</v>
      </c>
      <c r="F138" s="2">
        <f t="shared" si="43"/>
        <v>136</v>
      </c>
      <c r="G138" t="s">
        <v>23</v>
      </c>
      <c r="I138" s="2">
        <f t="shared" si="44"/>
        <v>136</v>
      </c>
      <c r="J138" s="2" t="str">
        <f t="shared" si="45"/>
        <v>DANIEL</v>
      </c>
      <c r="K138" s="2" t="str">
        <f t="shared" si="46"/>
        <v>Daniel</v>
      </c>
      <c r="L138" s="2" t="str">
        <f t="shared" si="47"/>
        <v>CH CORBIE ALBERT</v>
      </c>
      <c r="M138" s="2">
        <f t="shared" si="48"/>
        <v>257</v>
      </c>
      <c r="W138" t="str" cm="1">
        <f t="array" ref="W138">IFERROR(
INDEX($A$3:$G$220,
SMALL(
IF($D$3:$D$220="Sans Potence",ROW($A$3:$A$220)-ROW($A$3)+1),
ROW(A136)
),
CHOOSE(COLUMN(A136),1,2,3,4,5)
),
"")</f>
        <v>WILLOT</v>
      </c>
      <c r="X138" t="str" cm="1">
        <f t="array" ref="X138">IFERROR(
INDEX($A$3:$G$220,
SMALL(
IF($D$3:$D$220="Sans Potence",ROW($A$3:$A$220)-ROW($A$3)+1),
ROW(B136)
),
CHOOSE(COLUMN(B136),1,2,3,4,5)
),
"")</f>
        <v>César</v>
      </c>
      <c r="Y138" t="str" cm="1">
        <f t="array" ref="Y138">IFERROR(
INDEX($A$3:$G$220,
SMALL(
IF($D$3:$D$220="Sans Potence",ROW($A$3:$A$220)-ROW($A$3)+1),
ROW(C136)
),
CHOOSE(COLUMN(C136),1,2,3,4,5)
),
"")</f>
        <v>Gazette Sports Amiens</v>
      </c>
      <c r="Z138" t="str" cm="1">
        <f t="array" ref="Z138">IFERROR(
INDEX($A$3:$G$220,
SMALL(
IF($D$3:$D$220="Sans Potence",ROW($A$3:$A$220)-ROW($A$3)+1),
ROW(D136)
),
CHOOSE(COLUMN(D136),1,2,3,4,5)
),
"")</f>
        <v>Sans Potence</v>
      </c>
      <c r="AA138" cm="1">
        <f t="array" ref="AA138">IFERROR(
INDEX($A$3:$G$220,
SMALL(
IF($D$3:$D$220="Sans Potence",ROW($A$3:$A$220)-ROW($A$3)+1),
ROW(E136)
),
CHOOSE(COLUMN(E136),1,2,3,4,5)
),
"")</f>
        <v>230</v>
      </c>
      <c r="AB138" s="2">
        <v>136</v>
      </c>
      <c r="AC138" s="2"/>
      <c r="AD138" t="str" cm="1">
        <f t="array" ref="AD138">IFERROR(
INDEX($A$3:$G$220,
SMALL(
IF($G$3:$G$220="Pro",ROW($A$3:$A$220)-ROW($A$3)+1),
ROW(A216)
),
COLUMN(A216)
),
"")</f>
        <v/>
      </c>
      <c r="AE138" t="str" cm="1">
        <f t="array" ref="AE138">IFERROR(
INDEX($A$3:$G$220,
SMALL(
IF($G$3:$G$220="Pro", ROW($A$3:$A$220)-ROW($A$3)+1),
ROW(B216)
),
COLUMN(B216)
),
"")</f>
        <v/>
      </c>
      <c r="AF138" t="str" cm="1">
        <f t="array" ref="AF138">IFERROR(
INDEX($A$3:$G$220,
SMALL(
IF($G$3:$G$220="Pro", ROW($A$3:$A$220)-ROW($A$3)+1),
ROW(C216)
),
COLUMN(C216)
),
"")</f>
        <v/>
      </c>
      <c r="AH138" t="str" cm="1">
        <f t="array" ref="AH138">IFERROR(
INDEX($A$3:$G$220,
SMALL(
IF($G$3:$G$220="Pro", ROW($A$3:$A$220)-ROW($A$3)+1),
ROW(E216)
),
COLUMN(E216)
),
"")</f>
        <v/>
      </c>
      <c r="AI138" s="2" t="str">
        <f>IF(AH138="", "", 1 + COUNTIF($AH$3:$AH$112,"&gt;"&amp;AH138))</f>
        <v/>
      </c>
      <c r="AK138" t="str" cm="1">
        <f t="array" ref="AK138">IFERROR(
INDEX($A$3:$G$220,
SMALL(
IF($G$3:$G$220="Sportif",ROW($A$3:$A$220)-ROW($A$3)+1),
ROW(A136)
),
CHOOSE(COLUMN(A136),1,2,3,7,5)
),
"")</f>
        <v>MONDJO</v>
      </c>
      <c r="AL138" t="str" cm="1">
        <f t="array" ref="AL138">IFERROR(
INDEX($A$3:$G$220,
SMALL(
IF($G$3:$G$220="Sportif",ROW($A$3:$A$220)-ROW($A$3)+1),
ROW(B136)
),
CHOOSE(COLUMN(B136),1,2,3,7,5)
),
"")</f>
        <v>Elsa</v>
      </c>
      <c r="AM138" t="str" cm="1">
        <f t="array" ref="AM138">IFERROR(
INDEX($A$3:$G$220,
SMALL(
IF($G$3:$G$220="Sportif",ROW($A$3:$A$220)-ROW($A$3)+1),
ROW(C136)
),
CHOOSE(COLUMN(C136),1,2,3,7,5)
),
"")</f>
        <v>CH CORBIE ALBERT</v>
      </c>
      <c r="AN138" t="str" cm="1">
        <f t="array" ref="AN138">IFERROR(
INDEX($A$3:$G$220,
SMALL(
IF($G$3:$G$220="Sportif",ROW($A$3:$A$220)-ROW($A$3)+1),
ROW(D136)
),
CHOOSE(COLUMN(D136),1,2,3,7,5)
),
"")</f>
        <v>Sportif</v>
      </c>
      <c r="AO138" cm="1">
        <f t="array" ref="AO138">IFERROR(
INDEX($A$3:$G$220,
SMALL(
IF($G$3:$G$220="Sportif",ROW($A$3:$A$220)-ROW($A$3)+1),
ROW(E136)
),
CHOOSE(COLUMN(E136),1,2,3,7,5)
),
"")</f>
        <v>153</v>
      </c>
      <c r="AP138" s="2">
        <f>IF(AO138="", "", 1 + COUNTIF($AO$3:$AO$287,"&gt;"&amp;AO138))</f>
        <v>135</v>
      </c>
    </row>
    <row r="139" spans="1:42" x14ac:dyDescent="0.3">
      <c r="A139" t="s">
        <v>381</v>
      </c>
      <c r="B139" t="s">
        <v>176</v>
      </c>
      <c r="C139" s="2" t="s">
        <v>363</v>
      </c>
      <c r="D139" t="s">
        <v>37</v>
      </c>
      <c r="E139">
        <v>255</v>
      </c>
      <c r="F139" s="2">
        <f t="shared" si="43"/>
        <v>137</v>
      </c>
      <c r="G139" t="s">
        <v>23</v>
      </c>
      <c r="I139" s="2">
        <f t="shared" si="44"/>
        <v>137</v>
      </c>
      <c r="J139" s="2" t="str">
        <f t="shared" si="45"/>
        <v>ROGUET</v>
      </c>
      <c r="K139" s="2" t="str">
        <f t="shared" si="46"/>
        <v>Benjamin</v>
      </c>
      <c r="L139" s="2" t="str">
        <f t="shared" si="47"/>
        <v>FAM / FDV HARBONNIERES</v>
      </c>
      <c r="M139" s="2">
        <f t="shared" si="48"/>
        <v>255</v>
      </c>
      <c r="W139" t="str" cm="1">
        <f t="array" ref="W139">IFERROR(
INDEX($A$3:$G$220,
SMALL(
IF($D$3:$D$220="Sans Potence",ROW($A$3:$A$220)-ROW($A$3)+1),
ROW(A137)
),
CHOOSE(COLUMN(A137),1,2,3,4,5)
),
"")</f>
        <v>CUYLE</v>
      </c>
      <c r="X139" t="str" cm="1">
        <f t="array" ref="X139">IFERROR(
INDEX($A$3:$G$220,
SMALL(
IF($D$3:$D$220="Sans Potence",ROW($A$3:$A$220)-ROW($A$3)+1),
ROW(B137)
),
CHOOSE(COLUMN(B137),1,2,3,4,5)
),
"")</f>
        <v>Ginette</v>
      </c>
      <c r="Y139" t="str" cm="1">
        <f t="array" ref="Y139">IFERROR(
INDEX($A$3:$G$220,
SMALL(
IF($D$3:$D$220="Sans Potence",ROW($A$3:$A$220)-ROW($A$3)+1),
ROW(C137)
),
CHOOSE(COLUMN(C137),1,2,3,4,5)
),
"")</f>
        <v>EHPAD Fouilloy</v>
      </c>
      <c r="Z139" t="str" cm="1">
        <f t="array" ref="Z139">IFERROR(
INDEX($A$3:$G$220,
SMALL(
IF($D$3:$D$220="Sans Potence",ROW($A$3:$A$220)-ROW($A$3)+1),
ROW(D137)
),
CHOOSE(COLUMN(D137),1,2,3,4,5)
),
"")</f>
        <v>Sans Potence</v>
      </c>
      <c r="AA139" cm="1">
        <f t="array" ref="AA139">IFERROR(
INDEX($A$3:$G$220,
SMALL(
IF($D$3:$D$220="Sans Potence",ROW($A$3:$A$220)-ROW($A$3)+1),
ROW(E137)
),
CHOOSE(COLUMN(E137),1,2,3,4,5)
),
"")</f>
        <v>229</v>
      </c>
      <c r="AB139" s="2">
        <v>137</v>
      </c>
      <c r="AC139" s="2"/>
      <c r="AD139" t="str" cm="1">
        <f t="array" ref="AD139">IFERROR(
INDEX($A$3:$G$220,
SMALL(
IF($G$3:$G$220="Pro",ROW($A$3:$A$220)-ROW($A$3)+1),
ROW(A217)
),
COLUMN(A217)
),
"")</f>
        <v/>
      </c>
      <c r="AE139" t="str" cm="1">
        <f t="array" ref="AE139">IFERROR(
INDEX($A$3:$G$220,
SMALL(
IF($G$3:$G$220="Pro", ROW($A$3:$A$220)-ROW($A$3)+1),
ROW(B217)
),
COLUMN(B217)
),
"")</f>
        <v/>
      </c>
      <c r="AF139" t="str" cm="1">
        <f t="array" ref="AF139">IFERROR(
INDEX($A$3:$G$220,
SMALL(
IF($G$3:$G$220="Pro", ROW($A$3:$A$220)-ROW($A$3)+1),
ROW(C217)
),
COLUMN(C217)
),
"")</f>
        <v/>
      </c>
      <c r="AH139" t="str" cm="1">
        <f t="array" ref="AH139">IFERROR(
INDEX($A$3:$G$220,
SMALL(
IF($G$3:$G$220="Pro", ROW($A$3:$A$220)-ROW($A$3)+1),
ROW(E217)
),
COLUMN(E217)
),
"")</f>
        <v/>
      </c>
      <c r="AI139" s="2" t="str">
        <f>IF(AH139="", "", 1 + COUNTIF($AH$3:$AH$112,"&gt;"&amp;AH139))</f>
        <v/>
      </c>
      <c r="AK139" t="str" cm="1">
        <f t="array" ref="AK139">IFERROR(
INDEX($A$3:$G$220,
SMALL(
IF($G$3:$G$220="Sportif",ROW($A$3:$A$220)-ROW($A$3)+1),
ROW(A137)
),
CHOOSE(COLUMN(A137),1,2,3,7,5)
),
"")</f>
        <v>COBERT</v>
      </c>
      <c r="AL139" t="str" cm="1">
        <f t="array" ref="AL139">IFERROR(
INDEX($A$3:$G$220,
SMALL(
IF($G$3:$G$220="Sportif",ROW($A$3:$A$220)-ROW($A$3)+1),
ROW(B137)
),
CHOOSE(COLUMN(B137),1,2,3,7,5)
),
"")</f>
        <v>Johanny</v>
      </c>
      <c r="AM139" t="str" cm="1">
        <f t="array" ref="AM139">IFERROR(
INDEX($A$3:$G$220,
SMALL(
IF($G$3:$G$220="Sportif",ROW($A$3:$A$220)-ROW($A$3)+1),
ROW(C137)
),
CHOOSE(COLUMN(C137),1,2,3,7,5)
),
"")</f>
        <v>FAM / FDV HARBONNIERES</v>
      </c>
      <c r="AN139" t="str" cm="1">
        <f t="array" ref="AN139">IFERROR(
INDEX($A$3:$G$220,
SMALL(
IF($G$3:$G$220="Sportif",ROW($A$3:$A$220)-ROW($A$3)+1),
ROW(D137)
),
CHOOSE(COLUMN(D137),1,2,3,7,5)
),
"")</f>
        <v>Sportif</v>
      </c>
      <c r="AO139" cm="1">
        <f t="array" ref="AO139">IFERROR(
INDEX($A$3:$G$220,
SMALL(
IF($G$3:$G$220="Sportif",ROW($A$3:$A$220)-ROW($A$3)+1),
ROW(E137)
),
CHOOSE(COLUMN(E137),1,2,3,7,5)
),
"")</f>
        <v>152</v>
      </c>
      <c r="AP139" s="2">
        <f>IF(AO139="", "", 1 + COUNTIF($AO$3:$AO$287,"&gt;"&amp;AO139))</f>
        <v>137</v>
      </c>
    </row>
    <row r="140" spans="1:42" x14ac:dyDescent="0.3">
      <c r="A140" t="s">
        <v>581</v>
      </c>
      <c r="B140" t="s">
        <v>368</v>
      </c>
      <c r="C140" s="2" t="s">
        <v>514</v>
      </c>
      <c r="D140" t="s">
        <v>222</v>
      </c>
      <c r="E140">
        <v>253</v>
      </c>
      <c r="F140" s="2">
        <f t="shared" si="43"/>
        <v>138</v>
      </c>
      <c r="G140" t="s">
        <v>23</v>
      </c>
      <c r="I140" s="2">
        <f t="shared" si="44"/>
        <v>138</v>
      </c>
      <c r="J140" s="2" t="str">
        <f t="shared" si="45"/>
        <v>GOUDRY</v>
      </c>
      <c r="K140" s="2" t="str">
        <f t="shared" si="46"/>
        <v>Jérôme</v>
      </c>
      <c r="L140" s="2" t="str">
        <f t="shared" si="47"/>
        <v>CH CORBIE ALBERT</v>
      </c>
      <c r="M140" s="2">
        <f t="shared" si="48"/>
        <v>253</v>
      </c>
      <c r="W140" t="str" cm="1">
        <f t="array" ref="W140">IFERROR(
INDEX($A$3:$G$220,
SMALL(
IF($D$3:$D$220="Sans Potence",ROW($A$3:$A$220)-ROW($A$3)+1),
ROW(A138)
),
CHOOSE(COLUMN(A138),1,2,3,4,5)
),
"")</f>
        <v>LUCE</v>
      </c>
      <c r="X140" t="str" cm="1">
        <f t="array" ref="X140">IFERROR(
INDEX($A$3:$G$220,
SMALL(
IF($D$3:$D$220="Sans Potence",ROW($A$3:$A$220)-ROW($A$3)+1),
ROW(B138)
),
CHOOSE(COLUMN(B138),1,2,3,4,5)
),
"")</f>
        <v>Nicole</v>
      </c>
      <c r="Y140" t="str" cm="1">
        <f t="array" ref="Y140">IFERROR(
INDEX($A$3:$G$220,
SMALL(
IF($D$3:$D$220="Sans Potence",ROW($A$3:$A$220)-ROW($A$3)+1),
ROW(C138)
),
CHOOSE(COLUMN(C138),1,2,3,4,5)
),
"")</f>
        <v>CH CORBIE ALBERT</v>
      </c>
      <c r="Z140" t="str" cm="1">
        <f t="array" ref="Z140">IFERROR(
INDEX($A$3:$G$220,
SMALL(
IF($D$3:$D$220="Sans Potence",ROW($A$3:$A$220)-ROW($A$3)+1),
ROW(D138)
),
CHOOSE(COLUMN(D138),1,2,3,4,5)
),
"")</f>
        <v>Sans Potence</v>
      </c>
      <c r="AA140" cm="1">
        <f t="array" ref="AA140">IFERROR(
INDEX($A$3:$G$220,
SMALL(
IF($D$3:$D$220="Sans Potence",ROW($A$3:$A$220)-ROW($A$3)+1),
ROW(E138)
),
CHOOSE(COLUMN(E138),1,2,3,4,5)
),
"")</f>
        <v>229</v>
      </c>
      <c r="AB140" s="2">
        <v>137</v>
      </c>
      <c r="AC140" s="2"/>
      <c r="AD140" t="str" cm="1">
        <f t="array" ref="AD140">IFERROR(
INDEX($A$3:$G$220,
SMALL(
IF($G$3:$G$220="Pro",ROW($A$3:$A$220)-ROW($A$3)+1),
ROW(A218)
),
COLUMN(A218)
),
"")</f>
        <v/>
      </c>
      <c r="AE140" t="str" cm="1">
        <f t="array" ref="AE140">IFERROR(
INDEX($A$3:$G$220,
SMALL(
IF($G$3:$G$220="Pro", ROW($A$3:$A$220)-ROW($A$3)+1),
ROW(B218)
),
COLUMN(B218)
),
"")</f>
        <v/>
      </c>
      <c r="AF140" t="str" cm="1">
        <f t="array" ref="AF140">IFERROR(
INDEX($A$3:$G$220,
SMALL(
IF($G$3:$G$220="Pro", ROW($A$3:$A$220)-ROW($A$3)+1),
ROW(C218)
),
COLUMN(C218)
),
"")</f>
        <v/>
      </c>
      <c r="AH140" t="str" cm="1">
        <f t="array" ref="AH140">IFERROR(
INDEX($A$3:$G$220,
SMALL(
IF($G$3:$G$220="Pro", ROW($A$3:$A$220)-ROW($A$3)+1),
ROW(E218)
),
COLUMN(E218)
),
"")</f>
        <v/>
      </c>
      <c r="AI140" s="2" t="str">
        <f>IF(AH140="", "", 1 + COUNTIF($AH$3:$AH$112,"&gt;"&amp;AH140))</f>
        <v/>
      </c>
      <c r="AK140" t="str" cm="1">
        <f t="array" ref="AK140">IFERROR(
INDEX($A$3:$G$220,
SMALL(
IF($G$3:$G$220="Sportif",ROW($A$3:$A$220)-ROW($A$3)+1),
ROW(A138)
),
CHOOSE(COLUMN(A138),1,2,3,7,5)
),
"")</f>
        <v>ROUSSEL</v>
      </c>
      <c r="AL140" t="str" cm="1">
        <f t="array" ref="AL140">IFERROR(
INDEX($A$3:$G$220,
SMALL(
IF($G$3:$G$220="Sportif",ROW($A$3:$A$220)-ROW($A$3)+1),
ROW(B138)
),
CHOOSE(COLUMN(B138),1,2,3,7,5)
),
"")</f>
        <v>René</v>
      </c>
      <c r="AM140" t="str" cm="1">
        <f t="array" ref="AM140">IFERROR(
INDEX($A$3:$G$220,
SMALL(
IF($G$3:$G$220="Sportif",ROW($A$3:$A$220)-ROW($A$3)+1),
ROW(C138)
),
CHOOSE(COLUMN(C138),1,2,3,7,5)
),
"")</f>
        <v>EHPAD Fouilloy</v>
      </c>
      <c r="AN140" t="str" cm="1">
        <f t="array" ref="AN140">IFERROR(
INDEX($A$3:$G$220,
SMALL(
IF($G$3:$G$220="Sportif",ROW($A$3:$A$220)-ROW($A$3)+1),
ROW(D138)
),
CHOOSE(COLUMN(D138),1,2,3,7,5)
),
"")</f>
        <v>Sportif</v>
      </c>
      <c r="AO140" cm="1">
        <f t="array" ref="AO140">IFERROR(
INDEX($A$3:$G$220,
SMALL(
IF($G$3:$G$220="Sportif",ROW($A$3:$A$220)-ROW($A$3)+1),
ROW(E138)
),
CHOOSE(COLUMN(E138),1,2,3,7,5)
),
"")</f>
        <v>150</v>
      </c>
      <c r="AP140" s="2">
        <f>IF(AO140="", "", 1 + COUNTIF($AO$3:$AO$287,"&gt;"&amp;AO140))</f>
        <v>138</v>
      </c>
    </row>
    <row r="141" spans="1:42" x14ac:dyDescent="0.3">
      <c r="A141" t="s">
        <v>215</v>
      </c>
      <c r="B141" t="s">
        <v>140</v>
      </c>
      <c r="C141" s="2" t="s">
        <v>186</v>
      </c>
      <c r="D141" t="s">
        <v>37</v>
      </c>
      <c r="E141">
        <v>252</v>
      </c>
      <c r="F141" s="2">
        <f t="shared" si="43"/>
        <v>139</v>
      </c>
      <c r="G141" t="s">
        <v>23</v>
      </c>
      <c r="I141" s="2">
        <f t="shared" si="44"/>
        <v>139</v>
      </c>
      <c r="J141" s="2" t="str">
        <f t="shared" si="45"/>
        <v>AIT ALLAK</v>
      </c>
      <c r="K141" s="2" t="str">
        <f t="shared" si="46"/>
        <v>Josiane</v>
      </c>
      <c r="L141" s="2" t="str">
        <f t="shared" si="47"/>
        <v>EHPAD Warloy-Baillon</v>
      </c>
      <c r="M141" s="2">
        <f t="shared" si="48"/>
        <v>252</v>
      </c>
      <c r="W141" t="str" cm="1">
        <f t="array" ref="W141">IFERROR(
INDEX($A$3:$G$220,
SMALL(
IF($D$3:$D$220="Sans Potence",ROW($A$3:$A$220)-ROW($A$3)+1),
ROW(A139)
),
CHOOSE(COLUMN(A139),1,2,3,4,5)
),
"")</f>
        <v>Rose</v>
      </c>
      <c r="X141" t="str" cm="1">
        <f t="array" ref="X141">IFERROR(
INDEX($A$3:$G$220,
SMALL(
IF($D$3:$D$220="Sans Potence",ROW($A$3:$A$220)-ROW($A$3)+1),
ROW(B139)
),
CHOOSE(COLUMN(B139),1,2,3,4,5)
),
"")</f>
        <v>Evan</v>
      </c>
      <c r="Y141" t="str" cm="1">
        <f t="array" ref="Y141">IFERROR(
INDEX($A$3:$G$220,
SMALL(
IF($D$3:$D$220="Sans Potence",ROW($A$3:$A$220)-ROW($A$3)+1),
ROW(C139)
),
CHOOSE(COLUMN(C139),1,2,3,4,5)
),
"")</f>
        <v>APSL 80</v>
      </c>
      <c r="Z141" t="str" cm="1">
        <f t="array" ref="Z141">IFERROR(
INDEX($A$3:$G$220,
SMALL(
IF($D$3:$D$220="Sans Potence",ROW($A$3:$A$220)-ROW($A$3)+1),
ROW(D139)
),
CHOOSE(COLUMN(D139),1,2,3,4,5)
),
"")</f>
        <v>Sans Potence</v>
      </c>
      <c r="AA141" cm="1">
        <f t="array" ref="AA141">IFERROR(
INDEX($A$3:$G$220,
SMALL(
IF($D$3:$D$220="Sans Potence",ROW($A$3:$A$220)-ROW($A$3)+1),
ROW(E139)
),
CHOOSE(COLUMN(E139),1,2,3,4,5)
),
"")</f>
        <v>224</v>
      </c>
      <c r="AB141" s="2">
        <v>139</v>
      </c>
      <c r="AC141" s="2"/>
      <c r="AD141" t="str" cm="1">
        <f t="array" ref="AD141">IFERROR(
INDEX($A$3:$G$220,
SMALL(
IF($G$3:$G$220="Pro",ROW($A$3:$A$220)-ROW($A$3)+1),
ROW(A219)
),
COLUMN(A219)
),
"")</f>
        <v/>
      </c>
      <c r="AE141" t="str" cm="1">
        <f t="array" ref="AE141">IFERROR(
INDEX($A$3:$G$220,
SMALL(
IF($G$3:$G$220="Pro", ROW($A$3:$A$220)-ROW($A$3)+1),
ROW(B219)
),
COLUMN(B219)
),
"")</f>
        <v/>
      </c>
      <c r="AF141" t="str" cm="1">
        <f t="array" ref="AF141">IFERROR(
INDEX($A$3:$G$220,
SMALL(
IF($G$3:$G$220="Pro", ROW($A$3:$A$220)-ROW($A$3)+1),
ROW(C219)
),
COLUMN(C219)
),
"")</f>
        <v/>
      </c>
      <c r="AH141" t="str" cm="1">
        <f t="array" ref="AH141">IFERROR(
INDEX($A$3:$G$220,
SMALL(
IF($G$3:$G$220="Pro", ROW($A$3:$A$220)-ROW($A$3)+1),
ROW(E219)
),
COLUMN(E219)
),
"")</f>
        <v/>
      </c>
      <c r="AI141" s="2" t="str">
        <f>IF(AH141="", "", 1 + COUNTIF($AH$3:$AH$112,"&gt;"&amp;AH141))</f>
        <v/>
      </c>
      <c r="AK141" t="str" cm="1">
        <f t="array" ref="AK141">IFERROR(
INDEX($A$3:$G$220,
SMALL(
IF($G$3:$G$220="Sportif",ROW($A$3:$A$220)-ROW($A$3)+1),
ROW(A139)
),
CHOOSE(COLUMN(A139),1,2,3,7,5)
),
"")</f>
        <v>PATISSIER</v>
      </c>
      <c r="AL141" t="str" cm="1">
        <f t="array" ref="AL141">IFERROR(
INDEX($A$3:$G$220,
SMALL(
IF($G$3:$G$220="Sportif",ROW($A$3:$A$220)-ROW($A$3)+1),
ROW(B139)
),
CHOOSE(COLUMN(B139),1,2,3,7,5)
),
"")</f>
        <v>Isabelle</v>
      </c>
      <c r="AM141" t="str" cm="1">
        <f t="array" ref="AM141">IFERROR(
INDEX($A$3:$G$220,
SMALL(
IF($G$3:$G$220="Sportif",ROW($A$3:$A$220)-ROW($A$3)+1),
ROW(C139)
),
CHOOSE(COLUMN(C139),1,2,3,7,5)
),
"")</f>
        <v>MAS Villa SAMAHRA</v>
      </c>
      <c r="AN141" t="str" cm="1">
        <f t="array" ref="AN141">IFERROR(
INDEX($A$3:$G$220,
SMALL(
IF($G$3:$G$220="Sportif",ROW($A$3:$A$220)-ROW($A$3)+1),
ROW(D139)
),
CHOOSE(COLUMN(D139),1,2,3,7,5)
),
"")</f>
        <v>Sportif</v>
      </c>
      <c r="AO141" cm="1">
        <f t="array" ref="AO141">IFERROR(
INDEX($A$3:$G$220,
SMALL(
IF($G$3:$G$220="Sportif",ROW($A$3:$A$220)-ROW($A$3)+1),
ROW(E139)
),
CHOOSE(COLUMN(E139),1,2,3,7,5)
),
"")</f>
        <v>147</v>
      </c>
      <c r="AP141" s="2">
        <f>IF(AO141="", "", 1 + COUNTIF($AO$3:$AO$287,"&gt;"&amp;AO141))</f>
        <v>139</v>
      </c>
    </row>
    <row r="142" spans="1:42" x14ac:dyDescent="0.3">
      <c r="A142" t="s">
        <v>69</v>
      </c>
      <c r="B142" t="s">
        <v>70</v>
      </c>
      <c r="C142" t="s">
        <v>36</v>
      </c>
      <c r="D142" t="s">
        <v>37</v>
      </c>
      <c r="E142">
        <v>251</v>
      </c>
      <c r="F142">
        <f t="shared" si="43"/>
        <v>140</v>
      </c>
      <c r="G142" t="s">
        <v>23</v>
      </c>
      <c r="I142" s="2">
        <f t="shared" si="44"/>
        <v>140</v>
      </c>
      <c r="J142" s="2" t="str">
        <f t="shared" si="45"/>
        <v>MARCOTTE</v>
      </c>
      <c r="K142" s="2" t="str">
        <f t="shared" si="46"/>
        <v>Roger</v>
      </c>
      <c r="L142" s="2" t="str">
        <f t="shared" si="47"/>
        <v>EHPAD Fouilloy</v>
      </c>
      <c r="M142" s="2">
        <f t="shared" si="48"/>
        <v>251</v>
      </c>
      <c r="W142" t="str" cm="1">
        <f t="array" ref="W142">IFERROR(
INDEX($A$3:$G$220,
SMALL(
IF($D$3:$D$220="Sans Potence",ROW($A$3:$A$220)-ROW($A$3)+1),
ROW(A140)
),
CHOOSE(COLUMN(A140),1,2,3,4,5)
),
"")</f>
        <v>DUMONT</v>
      </c>
      <c r="X142" t="str" cm="1">
        <f t="array" ref="X142">IFERROR(
INDEX($A$3:$G$220,
SMALL(
IF($D$3:$D$220="Sans Potence",ROW($A$3:$A$220)-ROW($A$3)+1),
ROW(B140)
),
CHOOSE(COLUMN(B140),1,2,3,4,5)
),
"")</f>
        <v>Michel</v>
      </c>
      <c r="Y142" t="str" cm="1">
        <f t="array" ref="Y142">IFERROR(
INDEX($A$3:$G$220,
SMALL(
IF($D$3:$D$220="Sans Potence",ROW($A$3:$A$220)-ROW($A$3)+1),
ROW(C140)
),
CHOOSE(COLUMN(C140),1,2,3,4,5)
),
"")</f>
        <v>CH CORBIE ALBERT</v>
      </c>
      <c r="Z142" t="str" cm="1">
        <f t="array" ref="Z142">IFERROR(
INDEX($A$3:$G$220,
SMALL(
IF($D$3:$D$220="Sans Potence",ROW($A$3:$A$220)-ROW($A$3)+1),
ROW(D140)
),
CHOOSE(COLUMN(D140),1,2,3,4,5)
),
"")</f>
        <v>Sans Potence</v>
      </c>
      <c r="AA142" cm="1">
        <f t="array" ref="AA142">IFERROR(
INDEX($A$3:$G$220,
SMALL(
IF($D$3:$D$220="Sans Potence",ROW($A$3:$A$220)-ROW($A$3)+1),
ROW(E140)
),
CHOOSE(COLUMN(E140),1,2,3,4,5)
),
"")</f>
        <v>224</v>
      </c>
      <c r="AB142" s="2">
        <v>139</v>
      </c>
      <c r="AC142" s="2"/>
      <c r="AD142" t="str" cm="1">
        <f t="array" ref="AD142">IFERROR(
INDEX($A$3:$G$220,
SMALL(
IF($G$3:$G$220="Pro",ROW($A$3:$A$220)-ROW($A$3)+1),
ROW(A220)
),
COLUMN(A220)
),
"")</f>
        <v/>
      </c>
      <c r="AE142" t="str" cm="1">
        <f t="array" ref="AE142">IFERROR(
INDEX($A$3:$G$220,
SMALL(
IF($G$3:$G$220="Pro", ROW($A$3:$A$220)-ROW($A$3)+1),
ROW(B220)
),
COLUMN(B220)
),
"")</f>
        <v/>
      </c>
      <c r="AF142" t="str" cm="1">
        <f t="array" ref="AF142">IFERROR(
INDEX($A$3:$G$220,
SMALL(
IF($G$3:$G$220="Pro", ROW($A$3:$A$220)-ROW($A$3)+1),
ROW(C220)
),
COLUMN(C220)
),
"")</f>
        <v/>
      </c>
      <c r="AH142" t="str" cm="1">
        <f t="array" ref="AH142">IFERROR(
INDEX($A$3:$G$220,
SMALL(
IF($G$3:$G$220="Pro", ROW($A$3:$A$220)-ROW($A$3)+1),
ROW(E220)
),
COLUMN(E220)
),
"")</f>
        <v/>
      </c>
      <c r="AI142" s="2" t="str">
        <f>IF(AH142="", "", 1 + COUNTIF($AH$3:$AH$112,"&gt;"&amp;AH142))</f>
        <v/>
      </c>
      <c r="AK142" t="str" cm="1">
        <f t="array" ref="AK142">IFERROR(
INDEX($A$3:$G$220,
SMALL(
IF($G$3:$G$220="Sportif",ROW($A$3:$A$220)-ROW($A$3)+1),
ROW(A140)
),
CHOOSE(COLUMN(A140),1,2,3,7,5)
),
"")</f>
        <v>DUPONT</v>
      </c>
      <c r="AL142" t="str" cm="1">
        <f t="array" ref="AL142">IFERROR(
INDEX($A$3:$G$220,
SMALL(
IF($G$3:$G$220="Sportif",ROW($A$3:$A$220)-ROW($A$3)+1),
ROW(B140)
),
CHOOSE(COLUMN(B140),1,2,3,7,5)
),
"")</f>
        <v>Maryse</v>
      </c>
      <c r="AM142" t="str" cm="1">
        <f t="array" ref="AM142">IFERROR(
INDEX($A$3:$G$220,
SMALL(
IF($G$3:$G$220="Sportif",ROW($A$3:$A$220)-ROW($A$3)+1),
ROW(C140)
),
CHOOSE(COLUMN(C140),1,2,3,7,5)
),
"")</f>
        <v>CH CORBIE ALBERT</v>
      </c>
      <c r="AN142" t="str" cm="1">
        <f t="array" ref="AN142">IFERROR(
INDEX($A$3:$G$220,
SMALL(
IF($G$3:$G$220="Sportif",ROW($A$3:$A$220)-ROW($A$3)+1),
ROW(D140)
),
CHOOSE(COLUMN(D140),1,2,3,7,5)
),
"")</f>
        <v>Sportif</v>
      </c>
      <c r="AO142" cm="1">
        <f t="array" ref="AO142">IFERROR(
INDEX($A$3:$G$220,
SMALL(
IF($G$3:$G$220="Sportif",ROW($A$3:$A$220)-ROW($A$3)+1),
ROW(E140)
),
CHOOSE(COLUMN(E140),1,2,3,7,5)
),
"")</f>
        <v>147</v>
      </c>
      <c r="AP142" s="2">
        <f>IF(AO142="", "", 1 + COUNTIF($AO$3:$AO$287,"&gt;"&amp;AO142))</f>
        <v>139</v>
      </c>
    </row>
    <row r="143" spans="1:42" x14ac:dyDescent="0.3">
      <c r="A143" t="s">
        <v>582</v>
      </c>
      <c r="B143" t="s">
        <v>356</v>
      </c>
      <c r="C143" s="2" t="s">
        <v>514</v>
      </c>
      <c r="D143" t="s">
        <v>37</v>
      </c>
      <c r="E143">
        <v>251</v>
      </c>
      <c r="F143" s="2">
        <f t="shared" si="43"/>
        <v>140</v>
      </c>
      <c r="G143" t="s">
        <v>23</v>
      </c>
      <c r="I143" s="2">
        <f t="shared" si="44"/>
        <v>141</v>
      </c>
      <c r="J143" s="2" t="str">
        <f t="shared" si="45"/>
        <v>PARSY</v>
      </c>
      <c r="K143" s="2" t="str">
        <f t="shared" si="46"/>
        <v>Stéphanie</v>
      </c>
      <c r="L143" s="2" t="str">
        <f t="shared" si="47"/>
        <v>CH CORBIE ALBERT</v>
      </c>
      <c r="M143" s="2">
        <f t="shared" si="48"/>
        <v>251</v>
      </c>
      <c r="W143" t="str" cm="1">
        <f t="array" ref="W143">IFERROR(
INDEX($A$3:$G$220,
SMALL(
IF($D$3:$D$220="Sans Potence",ROW($A$3:$A$220)-ROW($A$3)+1),
ROW(A141)
),
CHOOSE(COLUMN(A141),1,2,3,4,5)
),
"")</f>
        <v>SZEWCZYK</v>
      </c>
      <c r="X143" t="str" cm="1">
        <f t="array" ref="X143">IFERROR(
INDEX($A$3:$G$220,
SMALL(
IF($D$3:$D$220="Sans Potence",ROW($A$3:$A$220)-ROW($A$3)+1),
ROW(B141)
),
CHOOSE(COLUMN(B141),1,2,3,4,5)
),
"")</f>
        <v>Coline</v>
      </c>
      <c r="Y143" t="str" cm="1">
        <f t="array" ref="Y143">IFERROR(
INDEX($A$3:$G$220,
SMALL(
IF($D$3:$D$220="Sans Potence",ROW($A$3:$A$220)-ROW($A$3)+1),
ROW(C141)
),
CHOOSE(COLUMN(C141),1,2,3,4,5)
),
"")</f>
        <v>CH CORBIE ALBERT</v>
      </c>
      <c r="Z143" t="str" cm="1">
        <f t="array" ref="Z143">IFERROR(
INDEX($A$3:$G$220,
SMALL(
IF($D$3:$D$220="Sans Potence",ROW($A$3:$A$220)-ROW($A$3)+1),
ROW(D141)
),
CHOOSE(COLUMN(D141),1,2,3,4,5)
),
"")</f>
        <v>Sans Potence</v>
      </c>
      <c r="AA143" cm="1">
        <f t="array" ref="AA143">IFERROR(
INDEX($A$3:$G$220,
SMALL(
IF($D$3:$D$220="Sans Potence",ROW($A$3:$A$220)-ROW($A$3)+1),
ROW(E141)
),
CHOOSE(COLUMN(E141),1,2,3,4,5)
),
"")</f>
        <v>223</v>
      </c>
      <c r="AB143" s="2">
        <v>141</v>
      </c>
      <c r="AC143" s="2"/>
      <c r="AD143" t="str" cm="1">
        <f t="array" ref="AD143">IFERROR(
INDEX($A$3:$G$220,
SMALL(
IF($G$3:$G$220="Pro",ROW($A$3:$A$220)-ROW($A$3)+1),
ROW(A221)
),
COLUMN(A221)
),
"")</f>
        <v/>
      </c>
      <c r="AE143" t="str" cm="1">
        <f t="array" ref="AE143">IFERROR(
INDEX($A$3:$G$220,
SMALL(
IF($G$3:$G$220="Pro", ROW($A$3:$A$220)-ROW($A$3)+1),
ROW(B221)
),
COLUMN(B221)
),
"")</f>
        <v/>
      </c>
      <c r="AF143" t="str" cm="1">
        <f t="array" ref="AF143">IFERROR(
INDEX($A$3:$G$220,
SMALL(
IF($G$3:$G$220="Pro", ROW($A$3:$A$220)-ROW($A$3)+1),
ROW(C221)
),
COLUMN(C221)
),
"")</f>
        <v/>
      </c>
      <c r="AH143" t="str" cm="1">
        <f t="array" ref="AH143">IFERROR(
INDEX($A$3:$G$220,
SMALL(
IF($G$3:$G$220="Pro", ROW($A$3:$A$220)-ROW($A$3)+1),
ROW(E221)
),
COLUMN(E221)
),
"")</f>
        <v/>
      </c>
      <c r="AI143" s="2" t="str">
        <f>IF(AH143="", "", 1 + COUNTIF($AH$3:$AH$112,"&gt;"&amp;AH143))</f>
        <v/>
      </c>
      <c r="AK143" t="str" cm="1">
        <f t="array" ref="AK143">IFERROR(
INDEX($A$3:$G$220,
SMALL(
IF($G$3:$G$220="Sportif",ROW($A$3:$A$220)-ROW($A$3)+1),
ROW(A141)
),
CHOOSE(COLUMN(A141),1,2,3,7,5)
),
"")</f>
        <v>GRUIT</v>
      </c>
      <c r="AL143" t="str" cm="1">
        <f t="array" ref="AL143">IFERROR(
INDEX($A$3:$G$220,
SMALL(
IF($G$3:$G$220="Sportif",ROW($A$3:$A$220)-ROW($A$3)+1),
ROW(B141)
),
CHOOSE(COLUMN(B141),1,2,3,7,5)
),
"")</f>
        <v>Yves</v>
      </c>
      <c r="AM143" t="str" cm="1">
        <f t="array" ref="AM143">IFERROR(
INDEX($A$3:$G$220,
SMALL(
IF($G$3:$G$220="Sportif",ROW($A$3:$A$220)-ROW($A$3)+1),
ROW(C141)
),
CHOOSE(COLUMN(C141),1,2,3,7,5)
),
"")</f>
        <v>EHPAD Fouilloy</v>
      </c>
      <c r="AN143" t="str" cm="1">
        <f t="array" ref="AN143">IFERROR(
INDEX($A$3:$G$220,
SMALL(
IF($G$3:$G$220="Sportif",ROW($A$3:$A$220)-ROW($A$3)+1),
ROW(D141)
),
CHOOSE(COLUMN(D141),1,2,3,7,5)
),
"")</f>
        <v>Sportif</v>
      </c>
      <c r="AO143" cm="1">
        <f t="array" ref="AO143">IFERROR(
INDEX($A$3:$G$220,
SMALL(
IF($G$3:$G$220="Sportif",ROW($A$3:$A$220)-ROW($A$3)+1),
ROW(E141)
),
CHOOSE(COLUMN(E141),1,2,3,7,5)
),
"")</f>
        <v>145</v>
      </c>
      <c r="AP143" s="2">
        <f>IF(AO143="", "", 1 + COUNTIF($AO$3:$AO$287,"&gt;"&amp;AO143))</f>
        <v>141</v>
      </c>
    </row>
    <row r="144" spans="1:42" x14ac:dyDescent="0.3">
      <c r="A144" t="s">
        <v>583</v>
      </c>
      <c r="B144" t="s">
        <v>107</v>
      </c>
      <c r="C144" s="2" t="s">
        <v>514</v>
      </c>
      <c r="D144" t="s">
        <v>37</v>
      </c>
      <c r="E144">
        <v>247</v>
      </c>
      <c r="F144" s="2">
        <f t="shared" si="43"/>
        <v>142</v>
      </c>
      <c r="G144" t="s">
        <v>23</v>
      </c>
      <c r="I144" s="2">
        <f t="shared" si="44"/>
        <v>142</v>
      </c>
      <c r="J144" s="2" t="str">
        <f t="shared" si="45"/>
        <v>TRONQUOY</v>
      </c>
      <c r="K144" s="2" t="str">
        <f t="shared" si="46"/>
        <v>Michèle</v>
      </c>
      <c r="L144" s="2" t="str">
        <f t="shared" si="47"/>
        <v>CH CORBIE ALBERT</v>
      </c>
      <c r="M144" s="2">
        <f t="shared" si="48"/>
        <v>247</v>
      </c>
      <c r="W144" t="str" cm="1">
        <f t="array" ref="W144">IFERROR(
INDEX($A$3:$G$220,
SMALL(
IF($D$3:$D$220="Sans Potence",ROW($A$3:$A$220)-ROW($A$3)+1),
ROW(A142)
),
CHOOSE(COLUMN(A142),1,2,3,4,5)
),
"")</f>
        <v>CARON</v>
      </c>
      <c r="X144" t="str" cm="1">
        <f t="array" ref="X144">IFERROR(
INDEX($A$3:$G$220,
SMALL(
IF($D$3:$D$220="Sans Potence",ROW($A$3:$A$220)-ROW($A$3)+1),
ROW(B142)
),
CHOOSE(COLUMN(B142),1,2,3,4,5)
),
"")</f>
        <v>Gérard</v>
      </c>
      <c r="Y144" t="str" cm="1">
        <f t="array" ref="Y144">IFERROR(
INDEX($A$3:$G$220,
SMALL(
IF($D$3:$D$220="Sans Potence",ROW($A$3:$A$220)-ROW($A$3)+1),
ROW(C142)
),
CHOOSE(COLUMN(C142),1,2,3,4,5)
),
"")</f>
        <v>EHPAD Fouilloy</v>
      </c>
      <c r="Z144" t="str" cm="1">
        <f t="array" ref="Z144">IFERROR(
INDEX($A$3:$G$220,
SMALL(
IF($D$3:$D$220="Sans Potence",ROW($A$3:$A$220)-ROW($A$3)+1),
ROW(D142)
),
CHOOSE(COLUMN(D142),1,2,3,4,5)
),
"")</f>
        <v>Sans Potence</v>
      </c>
      <c r="AA144" cm="1">
        <f t="array" ref="AA144">IFERROR(
INDEX($A$3:$G$220,
SMALL(
IF($D$3:$D$220="Sans Potence",ROW($A$3:$A$220)-ROW($A$3)+1),
ROW(E142)
),
CHOOSE(COLUMN(E142),1,2,3,4,5)
),
"")</f>
        <v>221</v>
      </c>
      <c r="AB144" s="2">
        <v>142</v>
      </c>
      <c r="AC144" s="2"/>
      <c r="AD144" t="str" cm="1">
        <f t="array" ref="AD144">IFERROR(
INDEX($A$3:$G$220,
SMALL(
IF($G$3:$G$220="Pro",ROW($A$3:$A$220)-ROW($A$3)+1),
ROW(A222)
),
COLUMN(A222)
),
"")</f>
        <v/>
      </c>
      <c r="AE144" t="str" cm="1">
        <f t="array" ref="AE144">IFERROR(
INDEX($A$3:$G$220,
SMALL(
IF($G$3:$G$220="Pro", ROW($A$3:$A$220)-ROW($A$3)+1),
ROW(B222)
),
COLUMN(B222)
),
"")</f>
        <v/>
      </c>
      <c r="AF144" t="str" cm="1">
        <f t="array" ref="AF144">IFERROR(
INDEX($A$3:$G$220,
SMALL(
IF($G$3:$G$220="Pro", ROW($A$3:$A$220)-ROW($A$3)+1),
ROW(C222)
),
COLUMN(C222)
),
"")</f>
        <v/>
      </c>
      <c r="AH144" t="str" cm="1">
        <f t="array" ref="AH144">IFERROR(
INDEX($A$3:$G$220,
SMALL(
IF($G$3:$G$220="Pro", ROW($A$3:$A$220)-ROW($A$3)+1),
ROW(E222)
),
COLUMN(E222)
),
"")</f>
        <v/>
      </c>
      <c r="AI144" s="2" t="str">
        <f>IF(AH144="", "", 1 + COUNTIF($AH$3:$AH$112,"&gt;"&amp;AH144))</f>
        <v/>
      </c>
      <c r="AK144" t="str" cm="1">
        <f t="array" ref="AK144">IFERROR(
INDEX($A$3:$G$220,
SMALL(
IF($G$3:$G$220="Sportif",ROW($A$3:$A$220)-ROW($A$3)+1),
ROW(A142)
),
CHOOSE(COLUMN(A142),1,2,3,7,5)
),
"")</f>
        <v>DEGHENY</v>
      </c>
      <c r="AL144" t="str" cm="1">
        <f t="array" ref="AL144">IFERROR(
INDEX($A$3:$G$220,
SMALL(
IF($G$3:$G$220="Sportif",ROW($A$3:$A$220)-ROW($A$3)+1),
ROW(B142)
),
CHOOSE(COLUMN(B142),1,2,3,7,5)
),
"")</f>
        <v>René</v>
      </c>
      <c r="AM144" t="str" cm="1">
        <f t="array" ref="AM144">IFERROR(
INDEX($A$3:$G$220,
SMALL(
IF($G$3:$G$220="Sportif",ROW($A$3:$A$220)-ROW($A$3)+1),
ROW(C142)
),
CHOOSE(COLUMN(C142),1,2,3,7,5)
),
"")</f>
        <v>EHPAD Fouilloy</v>
      </c>
      <c r="AN144" t="str" cm="1">
        <f t="array" ref="AN144">IFERROR(
INDEX($A$3:$G$220,
SMALL(
IF($G$3:$G$220="Sportif",ROW($A$3:$A$220)-ROW($A$3)+1),
ROW(D142)
),
CHOOSE(COLUMN(D142),1,2,3,7,5)
),
"")</f>
        <v>Sportif</v>
      </c>
      <c r="AO144" cm="1">
        <f t="array" ref="AO144">IFERROR(
INDEX($A$3:$G$220,
SMALL(
IF($G$3:$G$220="Sportif",ROW($A$3:$A$220)-ROW($A$3)+1),
ROW(E142)
),
CHOOSE(COLUMN(E142),1,2,3,7,5)
),
"")</f>
        <v>145</v>
      </c>
      <c r="AP144" s="2">
        <f>IF(AO144="", "", 1 + COUNTIF($AO$3:$AO$287,"&gt;"&amp;AO144))</f>
        <v>141</v>
      </c>
    </row>
    <row r="145" spans="1:42" x14ac:dyDescent="0.3">
      <c r="A145" t="s">
        <v>508</v>
      </c>
      <c r="B145" t="s">
        <v>107</v>
      </c>
      <c r="C145" s="2" t="s">
        <v>363</v>
      </c>
      <c r="D145" t="s">
        <v>37</v>
      </c>
      <c r="E145">
        <v>243</v>
      </c>
      <c r="F145" s="2">
        <f t="shared" si="43"/>
        <v>143</v>
      </c>
      <c r="G145" t="s">
        <v>23</v>
      </c>
      <c r="I145" s="2">
        <f t="shared" si="44"/>
        <v>143</v>
      </c>
      <c r="J145" s="2" t="str">
        <f t="shared" si="45"/>
        <v>SILVESTRE</v>
      </c>
      <c r="K145" s="2" t="str">
        <f t="shared" si="46"/>
        <v>Michèle</v>
      </c>
      <c r="L145" s="2" t="str">
        <f t="shared" si="47"/>
        <v>FAM / FDV HARBONNIERES</v>
      </c>
      <c r="M145" s="2">
        <f t="shared" si="48"/>
        <v>243</v>
      </c>
      <c r="W145" t="str" cm="1">
        <f t="array" ref="W145">IFERROR(
INDEX($A$3:$G$220,
SMALL(
IF($D$3:$D$220="Sans Potence",ROW($A$3:$A$220)-ROW($A$3)+1),
ROW(A143)
),
CHOOSE(COLUMN(A143),1,2,3,4,5)
),
"")</f>
        <v>GOUTIN</v>
      </c>
      <c r="X145" t="str" cm="1">
        <f t="array" ref="X145">IFERROR(
INDEX($A$3:$G$220,
SMALL(
IF($D$3:$D$220="Sans Potence",ROW($A$3:$A$220)-ROW($A$3)+1),
ROW(B143)
),
CHOOSE(COLUMN(B143),1,2,3,4,5)
),
"")</f>
        <v>Luigi</v>
      </c>
      <c r="Y145" t="str" cm="1">
        <f t="array" ref="Y145">IFERROR(
INDEX($A$3:$G$220,
SMALL(
IF($D$3:$D$220="Sans Potence",ROW($A$3:$A$220)-ROW($A$3)+1),
ROW(C143)
),
CHOOSE(COLUMN(C143),1,2,3,4,5)
),
"")</f>
        <v>EHPAD Fouilloy</v>
      </c>
      <c r="Z145" t="str" cm="1">
        <f t="array" ref="Z145">IFERROR(
INDEX($A$3:$G$220,
SMALL(
IF($D$3:$D$220="Sans Potence",ROW($A$3:$A$220)-ROW($A$3)+1),
ROW(D143)
),
CHOOSE(COLUMN(D143),1,2,3,4,5)
),
"")</f>
        <v>Sans Potence</v>
      </c>
      <c r="AA145" cm="1">
        <f t="array" ref="AA145">IFERROR(
INDEX($A$3:$G$220,
SMALL(
IF($D$3:$D$220="Sans Potence",ROW($A$3:$A$220)-ROW($A$3)+1),
ROW(E143)
),
CHOOSE(COLUMN(E143),1,2,3,4,5)
),
"")</f>
        <v>215</v>
      </c>
      <c r="AB145" s="2">
        <v>143</v>
      </c>
      <c r="AC145" s="2"/>
      <c r="AD145" t="str" cm="1">
        <f t="array" ref="AD145">IFERROR(
INDEX($A$3:$G$220,
SMALL(
IF($G$3:$G$220="Pro",ROW($A$3:$A$220)-ROW($A$3)+1),
ROW(A223)
),
COLUMN(A223)
),
"")</f>
        <v/>
      </c>
      <c r="AE145" t="str" cm="1">
        <f t="array" ref="AE145">IFERROR(
INDEX($A$3:$G$220,
SMALL(
IF($G$3:$G$220="Pro", ROW($A$3:$A$220)-ROW($A$3)+1),
ROW(B223)
),
COLUMN(B223)
),
"")</f>
        <v/>
      </c>
      <c r="AF145" t="str" cm="1">
        <f t="array" ref="AF145">IFERROR(
INDEX($A$3:$G$220,
SMALL(
IF($G$3:$G$220="Pro", ROW($A$3:$A$220)-ROW($A$3)+1),
ROW(C223)
),
COLUMN(C223)
),
"")</f>
        <v/>
      </c>
      <c r="AH145" t="str" cm="1">
        <f t="array" ref="AH145">IFERROR(
INDEX($A$3:$G$220,
SMALL(
IF($G$3:$G$220="Pro", ROW($A$3:$A$220)-ROW($A$3)+1),
ROW(E223)
),
COLUMN(E223)
),
"")</f>
        <v/>
      </c>
      <c r="AI145" s="2" t="str">
        <f>IF(AH145="", "", 1 + COUNTIF($AH$3:$AH$112,"&gt;"&amp;AH145))</f>
        <v/>
      </c>
      <c r="AK145" t="str" cm="1">
        <f t="array" ref="AK145">IFERROR(
INDEX($A$3:$G$220,
SMALL(
IF($G$3:$G$220="Sportif",ROW($A$3:$A$220)-ROW($A$3)+1),
ROW(A143)
),
CHOOSE(COLUMN(A143),1,2,3,7,5)
),
"")</f>
        <v>BONDELU</v>
      </c>
      <c r="AL145" t="str" cm="1">
        <f t="array" ref="AL145">IFERROR(
INDEX($A$3:$G$220,
SMALL(
IF($G$3:$G$220="Sportif",ROW($A$3:$A$220)-ROW($A$3)+1),
ROW(B143)
),
CHOOSE(COLUMN(B143),1,2,3,7,5)
),
"")</f>
        <v>Yveline</v>
      </c>
      <c r="AM145" t="str" cm="1">
        <f t="array" ref="AM145">IFERROR(
INDEX($A$3:$G$220,
SMALL(
IF($G$3:$G$220="Sportif",ROW($A$3:$A$220)-ROW($A$3)+1),
ROW(C143)
),
CHOOSE(COLUMN(C143),1,2,3,7,5)
),
"")</f>
        <v>EHPAD Warloy-Baillon</v>
      </c>
      <c r="AN145" t="str" cm="1">
        <f t="array" ref="AN145">IFERROR(
INDEX($A$3:$G$220,
SMALL(
IF($G$3:$G$220="Sportif",ROW($A$3:$A$220)-ROW($A$3)+1),
ROW(D143)
),
CHOOSE(COLUMN(D143),1,2,3,7,5)
),
"")</f>
        <v>Sportif</v>
      </c>
      <c r="AO145" cm="1">
        <f t="array" ref="AO145">IFERROR(
INDEX($A$3:$G$220,
SMALL(
IF($G$3:$G$220="Sportif",ROW($A$3:$A$220)-ROW($A$3)+1),
ROW(E143)
),
CHOOSE(COLUMN(E143),1,2,3,7,5)
),
"")</f>
        <v>144</v>
      </c>
      <c r="AP145" s="2">
        <f>IF(AO145="", "", 1 + COUNTIF($AO$3:$AO$287,"&gt;"&amp;AO145))</f>
        <v>143</v>
      </c>
    </row>
    <row r="146" spans="1:42" x14ac:dyDescent="0.3">
      <c r="A146" t="s">
        <v>40</v>
      </c>
      <c r="B146" t="s">
        <v>584</v>
      </c>
      <c r="C146" s="2" t="s">
        <v>514</v>
      </c>
      <c r="D146" t="s">
        <v>37</v>
      </c>
      <c r="E146">
        <v>243</v>
      </c>
      <c r="F146" s="2">
        <f t="shared" si="43"/>
        <v>143</v>
      </c>
      <c r="G146" t="s">
        <v>23</v>
      </c>
      <c r="I146" s="2">
        <f t="shared" si="44"/>
        <v>144</v>
      </c>
      <c r="J146" s="2" t="str">
        <f t="shared" si="45"/>
        <v>MARTIN</v>
      </c>
      <c r="K146" s="2" t="str">
        <f t="shared" si="46"/>
        <v>Gilbert</v>
      </c>
      <c r="L146" s="2" t="str">
        <f t="shared" si="47"/>
        <v>CH CORBIE ALBERT</v>
      </c>
      <c r="M146" s="2">
        <f t="shared" si="48"/>
        <v>243</v>
      </c>
      <c r="W146" t="str" cm="1">
        <f t="array" ref="W146">IFERROR(
INDEX($A$3:$G$220,
SMALL(
IF($D$3:$D$220="Sans Potence",ROW($A$3:$A$220)-ROW($A$3)+1),
ROW(A144)
),
CHOOSE(COLUMN(A144),1,2,3,4,5)
),
"")</f>
        <v>DELMOTTE</v>
      </c>
      <c r="X146" t="str" cm="1">
        <f t="array" ref="X146">IFERROR(
INDEX($A$3:$G$220,
SMALL(
IF($D$3:$D$220="Sans Potence",ROW($A$3:$A$220)-ROW($A$3)+1),
ROW(B144)
),
CHOOSE(COLUMN(B144),1,2,3,4,5)
),
"")</f>
        <v>Athénaïs</v>
      </c>
      <c r="Y146" t="str" cm="1">
        <f t="array" ref="Y146">IFERROR(
INDEX($A$3:$G$220,
SMALL(
IF($D$3:$D$220="Sans Potence",ROW($A$3:$A$220)-ROW($A$3)+1),
ROW(C144)
),
CHOOSE(COLUMN(C144),1,2,3,4,5)
),
"")</f>
        <v>EHPAD Fouilloy</v>
      </c>
      <c r="Z146" t="str" cm="1">
        <f t="array" ref="Z146">IFERROR(
INDEX($A$3:$G$220,
SMALL(
IF($D$3:$D$220="Sans Potence",ROW($A$3:$A$220)-ROW($A$3)+1),
ROW(D144)
),
CHOOSE(COLUMN(D144),1,2,3,4,5)
),
"")</f>
        <v>Sans Potence</v>
      </c>
      <c r="AA146" cm="1">
        <f t="array" ref="AA146">IFERROR(
INDEX($A$3:$G$220,
SMALL(
IF($D$3:$D$220="Sans Potence",ROW($A$3:$A$220)-ROW($A$3)+1),
ROW(E144)
),
CHOOSE(COLUMN(E144),1,2,3,4,5)
),
"")</f>
        <v>213</v>
      </c>
      <c r="AB146" s="2">
        <v>144</v>
      </c>
      <c r="AC146" s="2"/>
      <c r="AD146" t="str" cm="1">
        <f t="array" ref="AD146">IFERROR(
INDEX($A$3:$G$220,
SMALL(
IF($G$3:$G$220="Pro",ROW($A$3:$A$220)-ROW($A$3)+1),
ROW(A224)
),
COLUMN(A224)
),
"")</f>
        <v/>
      </c>
      <c r="AE146" t="str" cm="1">
        <f t="array" ref="AE146">IFERROR(
INDEX($A$3:$G$220,
SMALL(
IF($G$3:$G$220="Pro", ROW($A$3:$A$220)-ROW($A$3)+1),
ROW(B224)
),
COLUMN(B224)
),
"")</f>
        <v/>
      </c>
      <c r="AF146" t="str" cm="1">
        <f t="array" ref="AF146">IFERROR(
INDEX($A$3:$G$220,
SMALL(
IF($G$3:$G$220="Pro", ROW($A$3:$A$220)-ROW($A$3)+1),
ROW(C224)
),
COLUMN(C224)
),
"")</f>
        <v/>
      </c>
      <c r="AH146" t="str" cm="1">
        <f t="array" ref="AH146">IFERROR(
INDEX($A$3:$G$220,
SMALL(
IF($G$3:$G$220="Pro", ROW($A$3:$A$220)-ROW($A$3)+1),
ROW(E224)
),
COLUMN(E224)
),
"")</f>
        <v/>
      </c>
      <c r="AI146" s="2" t="str">
        <f>IF(AH146="", "", 1 + COUNTIF($AH$3:$AH$112,"&gt;"&amp;AH146))</f>
        <v/>
      </c>
      <c r="AK146" t="str" cm="1">
        <f t="array" ref="AK146">IFERROR(
INDEX($A$3:$G$220,
SMALL(
IF($G$3:$G$220="Sportif",ROW($A$3:$A$220)-ROW($A$3)+1),
ROW(A144)
),
CHOOSE(COLUMN(A144),1,2,3,7,5)
),
"")</f>
        <v>BARDEAU</v>
      </c>
      <c r="AL146" t="str" cm="1">
        <f t="array" ref="AL146">IFERROR(
INDEX($A$3:$G$220,
SMALL(
IF($G$3:$G$220="Sportif",ROW($A$3:$A$220)-ROW($A$3)+1),
ROW(B144)
),
CHOOSE(COLUMN(B144),1,2,3,7,5)
),
"")</f>
        <v>Michèle</v>
      </c>
      <c r="AM146" t="str" cm="1">
        <f t="array" ref="AM146">IFERROR(
INDEX($A$3:$G$220,
SMALL(
IF($G$3:$G$220="Sportif",ROW($A$3:$A$220)-ROW($A$3)+1),
ROW(C144)
),
CHOOSE(COLUMN(C144),1,2,3,7,5)
),
"")</f>
        <v>EHPAD Fouilloy</v>
      </c>
      <c r="AN146" t="str" cm="1">
        <f t="array" ref="AN146">IFERROR(
INDEX($A$3:$G$220,
SMALL(
IF($G$3:$G$220="Sportif",ROW($A$3:$A$220)-ROW($A$3)+1),
ROW(D144)
),
CHOOSE(COLUMN(D144),1,2,3,7,5)
),
"")</f>
        <v>Sportif</v>
      </c>
      <c r="AO146" cm="1">
        <f t="array" ref="AO146">IFERROR(
INDEX($A$3:$G$220,
SMALL(
IF($G$3:$G$220="Sportif",ROW($A$3:$A$220)-ROW($A$3)+1),
ROW(E144)
),
CHOOSE(COLUMN(E144),1,2,3,7,5)
),
"")</f>
        <v>139</v>
      </c>
      <c r="AP146" s="2">
        <f>IF(AO146="", "", 1 + COUNTIF($AO$3:$AO$287,"&gt;"&amp;AO146))</f>
        <v>144</v>
      </c>
    </row>
    <row r="147" spans="1:42" x14ac:dyDescent="0.3">
      <c r="A147" t="s">
        <v>71</v>
      </c>
      <c r="B147" t="s">
        <v>72</v>
      </c>
      <c r="C147" t="s">
        <v>36</v>
      </c>
      <c r="D147" t="s">
        <v>37</v>
      </c>
      <c r="E147">
        <v>242</v>
      </c>
      <c r="F147">
        <f t="shared" si="43"/>
        <v>145</v>
      </c>
      <c r="G147" t="s">
        <v>23</v>
      </c>
      <c r="I147" s="2">
        <f t="shared" si="44"/>
        <v>145</v>
      </c>
      <c r="J147" s="2" t="str">
        <f t="shared" si="45"/>
        <v>GREMMO</v>
      </c>
      <c r="K147" s="2" t="str">
        <f t="shared" si="46"/>
        <v>Régine</v>
      </c>
      <c r="L147" s="2" t="str">
        <f t="shared" si="47"/>
        <v>EHPAD Fouilloy</v>
      </c>
      <c r="M147" s="2">
        <f t="shared" si="48"/>
        <v>242</v>
      </c>
      <c r="W147" t="str" cm="1">
        <f t="array" ref="W147">IFERROR(
INDEX($A$3:$G$220,
SMALL(
IF($D$3:$D$220="Sans Potence",ROW($A$3:$A$220)-ROW($A$3)+1),
ROW(A145)
),
CHOOSE(COLUMN(A145),1,2,3,4,5)
),
"")</f>
        <v>CZIEKOWSKI</v>
      </c>
      <c r="X147" t="str" cm="1">
        <f t="array" ref="X147">IFERROR(
INDEX($A$3:$G$220,
SMALL(
IF($D$3:$D$220="Sans Potence",ROW($A$3:$A$220)-ROW($A$3)+1),
ROW(B145)
),
CHOOSE(COLUMN(B145),1,2,3,4,5)
),
"")</f>
        <v>Stéohane</v>
      </c>
      <c r="Y147" t="str" cm="1">
        <f t="array" ref="Y147">IFERROR(
INDEX($A$3:$G$220,
SMALL(
IF($D$3:$D$220="Sans Potence",ROW($A$3:$A$220)-ROW($A$3)+1),
ROW(C145)
),
CHOOSE(COLUMN(C145),1,2,3,4,5)
),
"")</f>
        <v>CH CORBIE ALBERT</v>
      </c>
      <c r="Z147" t="str" cm="1">
        <f t="array" ref="Z147">IFERROR(
INDEX($A$3:$G$220,
SMALL(
IF($D$3:$D$220="Sans Potence",ROW($A$3:$A$220)-ROW($A$3)+1),
ROW(D145)
),
CHOOSE(COLUMN(D145),1,2,3,4,5)
),
"")</f>
        <v>Sans Potence</v>
      </c>
      <c r="AA147" cm="1">
        <f t="array" ref="AA147">IFERROR(
INDEX($A$3:$G$220,
SMALL(
IF($D$3:$D$220="Sans Potence",ROW($A$3:$A$220)-ROW($A$3)+1),
ROW(E145)
),
CHOOSE(COLUMN(E145),1,2,3,4,5)
),
"")</f>
        <v>211</v>
      </c>
      <c r="AB147" s="2">
        <v>145</v>
      </c>
      <c r="AC147" s="2"/>
      <c r="AD147" t="str" cm="1">
        <f t="array" ref="AD147">IFERROR(
INDEX($A$3:$G$220,
SMALL(
IF($G$3:$G$220="Pro",ROW($A$3:$A$220)-ROW($A$3)+1),
ROW(A225)
),
COLUMN(A225)
),
"")</f>
        <v/>
      </c>
      <c r="AE147" t="str" cm="1">
        <f t="array" ref="AE147">IFERROR(
INDEX($A$3:$G$220,
SMALL(
IF($G$3:$G$220="Pro", ROW($A$3:$A$220)-ROW($A$3)+1),
ROW(B225)
),
COLUMN(B225)
),
"")</f>
        <v/>
      </c>
      <c r="AF147" t="str" cm="1">
        <f t="array" ref="AF147">IFERROR(
INDEX($A$3:$G$220,
SMALL(
IF($G$3:$G$220="Pro", ROW($A$3:$A$220)-ROW($A$3)+1),
ROW(C225)
),
COLUMN(C225)
),
"")</f>
        <v/>
      </c>
      <c r="AH147" t="str" cm="1">
        <f t="array" ref="AH147">IFERROR(
INDEX($A$3:$G$220,
SMALL(
IF($G$3:$G$220="Pro", ROW($A$3:$A$220)-ROW($A$3)+1),
ROW(E225)
),
COLUMN(E225)
),
"")</f>
        <v/>
      </c>
      <c r="AI147" s="2" t="str">
        <f>IF(AH147="", "", 1 + COUNTIF($AH$3:$AH$112,"&gt;"&amp;AH147))</f>
        <v/>
      </c>
      <c r="AK147" t="str" cm="1">
        <f t="array" ref="AK147">IFERROR(
INDEX($A$3:$G$220,
SMALL(
IF($G$3:$G$220="Sportif",ROW($A$3:$A$220)-ROW($A$3)+1),
ROW(A145)
),
CHOOSE(COLUMN(A145),1,2,3,7,5)
),
"")</f>
        <v>POIRE</v>
      </c>
      <c r="AL147" t="str" cm="1">
        <f t="array" ref="AL147">IFERROR(
INDEX($A$3:$G$220,
SMALL(
IF($G$3:$G$220="Sportif",ROW($A$3:$A$220)-ROW($A$3)+1),
ROW(B145)
),
CHOOSE(COLUMN(B145),1,2,3,7,5)
),
"")</f>
        <v>Nicole</v>
      </c>
      <c r="AM147" t="str" cm="1">
        <f t="array" ref="AM147">IFERROR(
INDEX($A$3:$G$220,
SMALL(
IF($G$3:$G$220="Sportif",ROW($A$3:$A$220)-ROW($A$3)+1),
ROW(C145)
),
CHOOSE(COLUMN(C145),1,2,3,7,5)
),
"")</f>
        <v>EHPAD Fouilloy</v>
      </c>
      <c r="AN147" t="str" cm="1">
        <f t="array" ref="AN147">IFERROR(
INDEX($A$3:$G$220,
SMALL(
IF($G$3:$G$220="Sportif",ROW($A$3:$A$220)-ROW($A$3)+1),
ROW(D145)
),
CHOOSE(COLUMN(D145),1,2,3,7,5)
),
"")</f>
        <v>Sportif</v>
      </c>
      <c r="AO147" cm="1">
        <f t="array" ref="AO147">IFERROR(
INDEX($A$3:$G$220,
SMALL(
IF($G$3:$G$220="Sportif",ROW($A$3:$A$220)-ROW($A$3)+1),
ROW(E145)
),
CHOOSE(COLUMN(E145),1,2,3,7,5)
),
"")</f>
        <v>138</v>
      </c>
      <c r="AP147" s="2">
        <f>IF(AO147="", "", 1 + COUNTIF($AO$3:$AO$287,"&gt;"&amp;AO147))</f>
        <v>145</v>
      </c>
    </row>
    <row r="148" spans="1:42" x14ac:dyDescent="0.3">
      <c r="A148" t="s">
        <v>213</v>
      </c>
      <c r="B148" t="s">
        <v>441</v>
      </c>
      <c r="C148" s="2" t="s">
        <v>363</v>
      </c>
      <c r="D148" t="s">
        <v>37</v>
      </c>
      <c r="E148">
        <v>239</v>
      </c>
      <c r="F148" s="2">
        <f t="shared" si="43"/>
        <v>146</v>
      </c>
      <c r="G148" t="s">
        <v>23</v>
      </c>
      <c r="I148" s="2">
        <f t="shared" si="44"/>
        <v>146</v>
      </c>
      <c r="J148" s="2" t="str">
        <f t="shared" si="45"/>
        <v>LEFEBVRE</v>
      </c>
      <c r="K148" s="2" t="str">
        <f t="shared" si="46"/>
        <v>Camille</v>
      </c>
      <c r="L148" s="2" t="str">
        <f t="shared" si="47"/>
        <v>FAM / FDV HARBONNIERES</v>
      </c>
      <c r="M148" s="2">
        <f t="shared" si="48"/>
        <v>239</v>
      </c>
      <c r="W148" t="str" cm="1">
        <f t="array" ref="W148">IFERROR(
INDEX($A$3:$G$220,
SMALL(
IF($D$3:$D$220="Sans Potence",ROW($A$3:$A$220)-ROW($A$3)+1),
ROW(A146)
),
CHOOSE(COLUMN(A146),1,2,3,4,5)
),
"")</f>
        <v>DENIS</v>
      </c>
      <c r="X148" t="str" cm="1">
        <f t="array" ref="X148">IFERROR(
INDEX($A$3:$G$220,
SMALL(
IF($D$3:$D$220="Sans Potence",ROW($A$3:$A$220)-ROW($A$3)+1),
ROW(B146)
),
CHOOSE(COLUMN(B146),1,2,3,4,5)
),
"")</f>
        <v>Jean François</v>
      </c>
      <c r="Y148" t="str" cm="1">
        <f t="array" ref="Y148">IFERROR(
INDEX($A$3:$G$220,
SMALL(
IF($D$3:$D$220="Sans Potence",ROW($A$3:$A$220)-ROW($A$3)+1),
ROW(C146)
),
CHOOSE(COLUMN(C146),1,2,3,4,5)
),
"")</f>
        <v>EHPAD Warloy-Baillon</v>
      </c>
      <c r="Z148" t="str" cm="1">
        <f t="array" ref="Z148">IFERROR(
INDEX($A$3:$G$220,
SMALL(
IF($D$3:$D$220="Sans Potence",ROW($A$3:$A$220)-ROW($A$3)+1),
ROW(D146)
),
CHOOSE(COLUMN(D146),1,2,3,4,5)
),
"")</f>
        <v>Sans Potence</v>
      </c>
      <c r="AA148" cm="1">
        <f t="array" ref="AA148">IFERROR(
INDEX($A$3:$G$220,
SMALL(
IF($D$3:$D$220="Sans Potence",ROW($A$3:$A$220)-ROW($A$3)+1),
ROW(E146)
),
CHOOSE(COLUMN(E146),1,2,3,4,5)
),
"")</f>
        <v>210</v>
      </c>
      <c r="AB148" s="2">
        <v>146</v>
      </c>
      <c r="AC148" s="2"/>
      <c r="AD148" t="str" cm="1">
        <f t="array" ref="AD148">IFERROR(
INDEX($A$3:$G$220,
SMALL(
IF($G$3:$G$220="Pro",ROW($A$3:$A$220)-ROW($A$3)+1),
ROW(A226)
),
COLUMN(A226)
),
"")</f>
        <v/>
      </c>
      <c r="AE148" t="str" cm="1">
        <f t="array" ref="AE148">IFERROR(
INDEX($A$3:$G$220,
SMALL(
IF($G$3:$G$220="Pro", ROW($A$3:$A$220)-ROW($A$3)+1),
ROW(B226)
),
COLUMN(B226)
),
"")</f>
        <v/>
      </c>
      <c r="AF148" t="str" cm="1">
        <f t="array" ref="AF148">IFERROR(
INDEX($A$3:$G$220,
SMALL(
IF($G$3:$G$220="Pro", ROW($A$3:$A$220)-ROW($A$3)+1),
ROW(C226)
),
COLUMN(C226)
),
"")</f>
        <v/>
      </c>
      <c r="AH148" t="str" cm="1">
        <f t="array" ref="AH148">IFERROR(
INDEX($A$3:$G$220,
SMALL(
IF($G$3:$G$220="Pro", ROW($A$3:$A$220)-ROW($A$3)+1),
ROW(E226)
),
COLUMN(E226)
),
"")</f>
        <v/>
      </c>
      <c r="AI148" s="2" t="str">
        <f>IF(AH148="", "", 1 + COUNTIF($AH$3:$AH$112,"&gt;"&amp;AH148))</f>
        <v/>
      </c>
      <c r="AK148" t="str" cm="1">
        <f t="array" ref="AK148">IFERROR(
INDEX($A$3:$G$220,
SMALL(
IF($G$3:$G$220="Sportif",ROW($A$3:$A$220)-ROW($A$3)+1),
ROW(A146)
),
CHOOSE(COLUMN(A146),1,2,3,7,5)
),
"")</f>
        <v>MERELLE</v>
      </c>
      <c r="AL148" t="str" cm="1">
        <f t="array" ref="AL148">IFERROR(
INDEX($A$3:$G$220,
SMALL(
IF($G$3:$G$220="Sportif",ROW($A$3:$A$220)-ROW($A$3)+1),
ROW(B146)
),
CHOOSE(COLUMN(B146),1,2,3,7,5)
),
"")</f>
        <v>Pierre</v>
      </c>
      <c r="AM148" t="str" cm="1">
        <f t="array" ref="AM148">IFERROR(
INDEX($A$3:$G$220,
SMALL(
IF($G$3:$G$220="Sportif",ROW($A$3:$A$220)-ROW($A$3)+1),
ROW(C146)
),
CHOOSE(COLUMN(C146),1,2,3,7,5)
),
"")</f>
        <v>EHPAD Fouilloy</v>
      </c>
      <c r="AN148" t="str" cm="1">
        <f t="array" ref="AN148">IFERROR(
INDEX($A$3:$G$220,
SMALL(
IF($G$3:$G$220="Sportif",ROW($A$3:$A$220)-ROW($A$3)+1),
ROW(D146)
),
CHOOSE(COLUMN(D146),1,2,3,7,5)
),
"")</f>
        <v>Sportif</v>
      </c>
      <c r="AO148" cm="1">
        <f t="array" ref="AO148">IFERROR(
INDEX($A$3:$G$220,
SMALL(
IF($G$3:$G$220="Sportif",ROW($A$3:$A$220)-ROW($A$3)+1),
ROW(E146)
),
CHOOSE(COLUMN(E146),1,2,3,7,5)
),
"")</f>
        <v>135</v>
      </c>
      <c r="AP148" s="2">
        <f>IF(AO148="", "", 1 + COUNTIF($AO$3:$AO$287,"&gt;"&amp;AO148))</f>
        <v>146</v>
      </c>
    </row>
    <row r="149" spans="1:42" x14ac:dyDescent="0.3">
      <c r="A149" t="s">
        <v>73</v>
      </c>
      <c r="B149" t="s">
        <v>74</v>
      </c>
      <c r="C149" t="s">
        <v>36</v>
      </c>
      <c r="D149" t="s">
        <v>37</v>
      </c>
      <c r="E149">
        <v>238</v>
      </c>
      <c r="F149">
        <f t="shared" si="43"/>
        <v>147</v>
      </c>
      <c r="G149" t="s">
        <v>23</v>
      </c>
      <c r="I149" s="2">
        <f t="shared" si="44"/>
        <v>147</v>
      </c>
      <c r="J149" s="2" t="str">
        <f t="shared" si="45"/>
        <v>CRAMPON</v>
      </c>
      <c r="K149" s="2" t="str">
        <f t="shared" si="46"/>
        <v>Berthie</v>
      </c>
      <c r="L149" s="2" t="str">
        <f t="shared" si="47"/>
        <v>EHPAD Fouilloy</v>
      </c>
      <c r="M149" s="2">
        <f t="shared" si="48"/>
        <v>238</v>
      </c>
      <c r="W149" t="str" cm="1">
        <f t="array" ref="W149">IFERROR(
INDEX($A$3:$G$220,
SMALL(
IF($D$3:$D$220="Sans Potence",ROW($A$3:$A$220)-ROW($A$3)+1),
ROW(A147)
),
CHOOSE(COLUMN(A147),1,2,3,4,5)
),
"")</f>
        <v>ROSE</v>
      </c>
      <c r="X149" t="str" cm="1">
        <f t="array" ref="X149">IFERROR(
INDEX($A$3:$G$220,
SMALL(
IF($D$3:$D$220="Sans Potence",ROW($A$3:$A$220)-ROW($A$3)+1),
ROW(B147)
),
CHOOSE(COLUMN(B147),1,2,3,4,5)
),
"")</f>
        <v>Erwan</v>
      </c>
      <c r="Y149" t="str" cm="1">
        <f t="array" ref="Y149">IFERROR(
INDEX($A$3:$G$220,
SMALL(
IF($D$3:$D$220="Sans Potence",ROW($A$3:$A$220)-ROW($A$3)+1),
ROW(C147)
),
CHOOSE(COLUMN(C147),1,2,3,4,5)
),
"")</f>
        <v>FAM / FDV HARBONNIERES</v>
      </c>
      <c r="Z149" t="str" cm="1">
        <f t="array" ref="Z149">IFERROR(
INDEX($A$3:$G$220,
SMALL(
IF($D$3:$D$220="Sans Potence",ROW($A$3:$A$220)-ROW($A$3)+1),
ROW(D147)
),
CHOOSE(COLUMN(D147),1,2,3,4,5)
),
"")</f>
        <v>Sans Potence</v>
      </c>
      <c r="AA149" cm="1">
        <f t="array" ref="AA149">IFERROR(
INDEX($A$3:$G$220,
SMALL(
IF($D$3:$D$220="Sans Potence",ROW($A$3:$A$220)-ROW($A$3)+1),
ROW(E147)
),
CHOOSE(COLUMN(E147),1,2,3,4,5)
),
"")</f>
        <v>210</v>
      </c>
      <c r="AB149" s="2">
        <v>146</v>
      </c>
      <c r="AC149" s="2"/>
      <c r="AD149" t="str" cm="1">
        <f t="array" ref="AD149">IFERROR(
INDEX($A$3:$G$220,
SMALL(
IF($G$3:$G$220="Pro",ROW($A$3:$A$220)-ROW($A$3)+1),
ROW(A227)
),
COLUMN(A227)
),
"")</f>
        <v/>
      </c>
      <c r="AE149" t="str" cm="1">
        <f t="array" ref="AE149">IFERROR(
INDEX($A$3:$G$220,
SMALL(
IF($G$3:$G$220="Pro", ROW($A$3:$A$220)-ROW($A$3)+1),
ROW(B227)
),
COLUMN(B227)
),
"")</f>
        <v/>
      </c>
      <c r="AF149" t="str" cm="1">
        <f t="array" ref="AF149">IFERROR(
INDEX($A$3:$G$220,
SMALL(
IF($G$3:$G$220="Pro", ROW($A$3:$A$220)-ROW($A$3)+1),
ROW(C227)
),
COLUMN(C227)
),
"")</f>
        <v/>
      </c>
      <c r="AH149" t="str" cm="1">
        <f t="array" ref="AH149">IFERROR(
INDEX($A$3:$G$220,
SMALL(
IF($G$3:$G$220="Pro", ROW($A$3:$A$220)-ROW($A$3)+1),
ROW(E227)
),
COLUMN(E227)
),
"")</f>
        <v/>
      </c>
      <c r="AI149" s="2" t="str">
        <f>IF(AH149="", "", 1 + COUNTIF($AH$3:$AH$112,"&gt;"&amp;AH149))</f>
        <v/>
      </c>
      <c r="AK149" t="str" cm="1">
        <f t="array" ref="AK149">IFERROR(
INDEX($A$3:$G$220,
SMALL(
IF($G$3:$G$220="Sportif",ROW($A$3:$A$220)-ROW($A$3)+1),
ROW(A147)
),
CHOOSE(COLUMN(A147),1,2,3,7,5)
),
"")</f>
        <v>FROMION</v>
      </c>
      <c r="AL149" t="str" cm="1">
        <f t="array" ref="AL149">IFERROR(
INDEX($A$3:$G$220,
SMALL(
IF($G$3:$G$220="Sportif",ROW($A$3:$A$220)-ROW($A$3)+1),
ROW(B147)
),
CHOOSE(COLUMN(B147),1,2,3,7,5)
),
"")</f>
        <v>Lyse</v>
      </c>
      <c r="AM149" t="str" cm="1">
        <f t="array" ref="AM149">IFERROR(
INDEX($A$3:$G$220,
SMALL(
IF($G$3:$G$220="Sportif",ROW($A$3:$A$220)-ROW($A$3)+1),
ROW(C147)
),
CHOOSE(COLUMN(C147),1,2,3,7,5)
),
"")</f>
        <v>EHPAD Fouilloy</v>
      </c>
      <c r="AN149" t="str" cm="1">
        <f t="array" ref="AN149">IFERROR(
INDEX($A$3:$G$220,
SMALL(
IF($G$3:$G$220="Sportif",ROW($A$3:$A$220)-ROW($A$3)+1),
ROW(D147)
),
CHOOSE(COLUMN(D147),1,2,3,7,5)
),
"")</f>
        <v>Sportif</v>
      </c>
      <c r="AO149" cm="1">
        <f t="array" ref="AO149">IFERROR(
INDEX($A$3:$G$220,
SMALL(
IF($G$3:$G$220="Sportif",ROW($A$3:$A$220)-ROW($A$3)+1),
ROW(E147)
),
CHOOSE(COLUMN(E147),1,2,3,7,5)
),
"")</f>
        <v>133</v>
      </c>
      <c r="AP149" s="2">
        <f>IF(AO149="", "", 1 + COUNTIF($AO$3:$AO$287,"&gt;"&amp;AO149))</f>
        <v>147</v>
      </c>
    </row>
    <row r="150" spans="1:42" x14ac:dyDescent="0.3">
      <c r="A150" t="s">
        <v>75</v>
      </c>
      <c r="B150" t="s">
        <v>76</v>
      </c>
      <c r="C150" t="s">
        <v>36</v>
      </c>
      <c r="D150" t="s">
        <v>37</v>
      </c>
      <c r="E150">
        <v>238</v>
      </c>
      <c r="F150">
        <f t="shared" si="43"/>
        <v>147</v>
      </c>
      <c r="G150" t="s">
        <v>23</v>
      </c>
      <c r="I150" s="2">
        <f t="shared" ref="I150:I170" si="49">I149+1</f>
        <v>148</v>
      </c>
      <c r="J150" s="2" t="str">
        <f t="shared" ref="J150:J170" si="50">IFERROR(A150, "")</f>
        <v>DENIN</v>
      </c>
      <c r="K150" s="2" t="str">
        <f t="shared" ref="K150:K170" si="51">IFERROR(B150, "")</f>
        <v>Marie-Chantal</v>
      </c>
      <c r="L150" s="2" t="str">
        <f t="shared" ref="L150:L170" si="52">IFERROR(C150, "")</f>
        <v>EHPAD Fouilloy</v>
      </c>
      <c r="M150" s="2">
        <f t="shared" si="48"/>
        <v>238</v>
      </c>
      <c r="W150" t="str" cm="1">
        <f t="array" ref="W150">IFERROR(
INDEX($A$3:$G$220,
SMALL(
IF($D$3:$D$220="Sans Potence",ROW($A$3:$A$220)-ROW($A$3)+1),
ROW(A148)
),
CHOOSE(COLUMN(A148),1,2,3,4,5)
),
"")</f>
        <v>THROUDE</v>
      </c>
      <c r="X150" t="str" cm="1">
        <f t="array" ref="X150">IFERROR(
INDEX($A$3:$G$220,
SMALL(
IF($D$3:$D$220="Sans Potence",ROW($A$3:$A$220)-ROW($A$3)+1),
ROW(B148)
),
CHOOSE(COLUMN(B148),1,2,3,4,5)
),
"")</f>
        <v>Marvin</v>
      </c>
      <c r="Y150" t="str" cm="1">
        <f t="array" ref="Y150">IFERROR(
INDEX($A$3:$G$220,
SMALL(
IF($D$3:$D$220="Sans Potence",ROW($A$3:$A$220)-ROW($A$3)+1),
ROW(C148)
),
CHOOSE(COLUMN(C148),1,2,3,4,5)
),
"")</f>
        <v>CH CORBIE ALBERT</v>
      </c>
      <c r="Z150" t="str" cm="1">
        <f t="array" ref="Z150">IFERROR(
INDEX($A$3:$G$220,
SMALL(
IF($D$3:$D$220="Sans Potence",ROW($A$3:$A$220)-ROW($A$3)+1),
ROW(D148)
),
CHOOSE(COLUMN(D148),1,2,3,4,5)
),
"")</f>
        <v>Sans Potence</v>
      </c>
      <c r="AA150" cm="1">
        <f t="array" ref="AA150">IFERROR(
INDEX($A$3:$G$220,
SMALL(
IF($D$3:$D$220="Sans Potence",ROW($A$3:$A$220)-ROW($A$3)+1),
ROW(E148)
),
CHOOSE(COLUMN(E148),1,2,3,4,5)
),
"")</f>
        <v>210</v>
      </c>
      <c r="AB150" s="2">
        <v>146</v>
      </c>
      <c r="AC150" s="2"/>
      <c r="AD150" t="str" cm="1">
        <f t="array" ref="AD150">IFERROR(
INDEX($A$3:$G$220,
SMALL(
IF($G$3:$G$220="Pro",ROW($A$3:$A$220)-ROW($A$3)+1),
ROW(A228)
),
COLUMN(A228)
),
"")</f>
        <v/>
      </c>
      <c r="AE150" t="str" cm="1">
        <f t="array" ref="AE150">IFERROR(
INDEX($A$3:$G$220,
SMALL(
IF($G$3:$G$220="Pro", ROW($A$3:$A$220)-ROW($A$3)+1),
ROW(B228)
),
COLUMN(B228)
),
"")</f>
        <v/>
      </c>
      <c r="AF150" t="str" cm="1">
        <f t="array" ref="AF150">IFERROR(
INDEX($A$3:$G$220,
SMALL(
IF($G$3:$G$220="Pro", ROW($A$3:$A$220)-ROW($A$3)+1),
ROW(C228)
),
COLUMN(C228)
),
"")</f>
        <v/>
      </c>
      <c r="AH150" t="str" cm="1">
        <f t="array" ref="AH150">IFERROR(
INDEX($A$3:$G$220,
SMALL(
IF($G$3:$G$220="Pro", ROW($A$3:$A$220)-ROW($A$3)+1),
ROW(E228)
),
COLUMN(E228)
),
"")</f>
        <v/>
      </c>
      <c r="AI150" s="2" t="str">
        <f>IF(AH150="", "", 1 + COUNTIF($AH$3:$AH$112,"&gt;"&amp;AH150))</f>
        <v/>
      </c>
      <c r="AK150" t="str" cm="1">
        <f t="array" ref="AK150">IFERROR(
INDEX($A$3:$G$220,
SMALL(
IF($G$3:$G$220="Sportif",ROW($A$3:$A$220)-ROW($A$3)+1),
ROW(A148)
),
CHOOSE(COLUMN(A148),1,2,3,7,5)
),
"")</f>
        <v>DUBOIS</v>
      </c>
      <c r="AL150" t="str" cm="1">
        <f t="array" ref="AL150">IFERROR(
INDEX($A$3:$G$220,
SMALL(
IF($G$3:$G$220="Sportif",ROW($A$3:$A$220)-ROW($A$3)+1),
ROW(B148)
),
CHOOSE(COLUMN(B148),1,2,3,7,5)
),
"")</f>
        <v>Raoul</v>
      </c>
      <c r="AM150" t="str" cm="1">
        <f t="array" ref="AM150">IFERROR(
INDEX($A$3:$G$220,
SMALL(
IF($G$3:$G$220="Sportif",ROW($A$3:$A$220)-ROW($A$3)+1),
ROW(C148)
),
CHOOSE(COLUMN(C148),1,2,3,7,5)
),
"")</f>
        <v>CH CORBIE ALBERT</v>
      </c>
      <c r="AN150" t="str" cm="1">
        <f t="array" ref="AN150">IFERROR(
INDEX($A$3:$G$220,
SMALL(
IF($G$3:$G$220="Sportif",ROW($A$3:$A$220)-ROW($A$3)+1),
ROW(D148)
),
CHOOSE(COLUMN(D148),1,2,3,7,5)
),
"")</f>
        <v>Sportif</v>
      </c>
      <c r="AO150" cm="1">
        <f t="array" ref="AO150">IFERROR(
INDEX($A$3:$G$220,
SMALL(
IF($G$3:$G$220="Sportif",ROW($A$3:$A$220)-ROW($A$3)+1),
ROW(E148)
),
CHOOSE(COLUMN(E148),1,2,3,7,5)
),
"")</f>
        <v>130</v>
      </c>
      <c r="AP150" s="2">
        <f>IF(AO150="", "", 1 + COUNTIF($AO$3:$AO$287,"&gt;"&amp;AO150))</f>
        <v>148</v>
      </c>
    </row>
    <row r="151" spans="1:42" x14ac:dyDescent="0.3">
      <c r="A151" t="s">
        <v>585</v>
      </c>
      <c r="B151" t="s">
        <v>587</v>
      </c>
      <c r="C151" s="2" t="s">
        <v>514</v>
      </c>
      <c r="D151" t="s">
        <v>37</v>
      </c>
      <c r="E151">
        <v>238</v>
      </c>
      <c r="F151" s="2">
        <f t="shared" si="43"/>
        <v>147</v>
      </c>
      <c r="G151" t="s">
        <v>23</v>
      </c>
      <c r="I151" s="2">
        <f t="shared" si="49"/>
        <v>149</v>
      </c>
      <c r="J151" s="2" t="str">
        <f t="shared" si="50"/>
        <v>DUQUENNE</v>
      </c>
      <c r="K151" s="2" t="str">
        <f t="shared" si="51"/>
        <v>Marie Lou</v>
      </c>
      <c r="L151" s="2" t="str">
        <f t="shared" si="52"/>
        <v>CH CORBIE ALBERT</v>
      </c>
      <c r="M151" s="2">
        <f t="shared" si="48"/>
        <v>238</v>
      </c>
      <c r="W151" t="str" cm="1">
        <f t="array" ref="W151">IFERROR(
INDEX($A$3:$G$220,
SMALL(
IF($D$3:$D$220="Sans Potence",ROW($A$3:$A$220)-ROW($A$3)+1),
ROW(A149)
),
CHOOSE(COLUMN(A149),1,2,3,4,5)
),
"")</f>
        <v>NICKRASS</v>
      </c>
      <c r="X151" t="str" cm="1">
        <f t="array" ref="X151">IFERROR(
INDEX($A$3:$G$220,
SMALL(
IF($D$3:$D$220="Sans Potence",ROW($A$3:$A$220)-ROW($A$3)+1),
ROW(B149)
),
CHOOSE(COLUMN(B149),1,2,3,4,5)
),
"")</f>
        <v>Ludovic</v>
      </c>
      <c r="Y151" t="str" cm="1">
        <f t="array" ref="Y151">IFERROR(
INDEX($A$3:$G$220,
SMALL(
IF($D$3:$D$220="Sans Potence",ROW($A$3:$A$220)-ROW($A$3)+1),
ROW(C149)
),
CHOOSE(COLUMN(C149),1,2,3,4,5)
),
"")</f>
        <v>CH CORBIE ALBERT</v>
      </c>
      <c r="Z151" t="str" cm="1">
        <f t="array" ref="Z151">IFERROR(
INDEX($A$3:$G$220,
SMALL(
IF($D$3:$D$220="Sans Potence",ROW($A$3:$A$220)-ROW($A$3)+1),
ROW(D149)
),
CHOOSE(COLUMN(D149),1,2,3,4,5)
),
"")</f>
        <v>Sans Potence</v>
      </c>
      <c r="AA151" cm="1">
        <f t="array" ref="AA151">IFERROR(
INDEX($A$3:$G$220,
SMALL(
IF($D$3:$D$220="Sans Potence",ROW($A$3:$A$220)-ROW($A$3)+1),
ROW(E149)
),
CHOOSE(COLUMN(E149),1,2,3,4,5)
),
"")</f>
        <v>207</v>
      </c>
      <c r="AB151" s="2">
        <v>149</v>
      </c>
      <c r="AC151" s="2"/>
      <c r="AD151" t="str" cm="1">
        <f t="array" ref="AD151">IFERROR(
INDEX($A$3:$G$220,
SMALL(
IF($G$3:$G$220="Pro",ROW($A$3:$A$220)-ROW($A$3)+1),
ROW(A229)
),
COLUMN(A229)
),
"")</f>
        <v/>
      </c>
      <c r="AE151" t="str" cm="1">
        <f t="array" ref="AE151">IFERROR(
INDEX($A$3:$G$220,
SMALL(
IF($G$3:$G$220="Pro", ROW($A$3:$A$220)-ROW($A$3)+1),
ROW(B229)
),
COLUMN(B229)
),
"")</f>
        <v/>
      </c>
      <c r="AF151" t="str" cm="1">
        <f t="array" ref="AF151">IFERROR(
INDEX($A$3:$G$220,
SMALL(
IF($G$3:$G$220="Pro", ROW($A$3:$A$220)-ROW($A$3)+1),
ROW(C229)
),
COLUMN(C229)
),
"")</f>
        <v/>
      </c>
      <c r="AH151" t="str" cm="1">
        <f t="array" ref="AH151">IFERROR(
INDEX($A$3:$G$220,
SMALL(
IF($G$3:$G$220="Pro", ROW($A$3:$A$220)-ROW($A$3)+1),
ROW(E229)
),
COLUMN(E229)
),
"")</f>
        <v/>
      </c>
      <c r="AI151" s="2" t="str">
        <f>IF(AH151="", "", 1 + COUNTIF($AH$3:$AH$112,"&gt;"&amp;AH151))</f>
        <v/>
      </c>
      <c r="AK151" t="str" cm="1">
        <f t="array" ref="AK151">IFERROR(
INDEX($A$3:$G$220,
SMALL(
IF($G$3:$G$220="Sportif",ROW($A$3:$A$220)-ROW($A$3)+1),
ROW(A149)
),
CHOOSE(COLUMN(A149),1,2,3,7,5)
),
"")</f>
        <v/>
      </c>
      <c r="AL151" t="str" cm="1">
        <f t="array" ref="AL151">IFERROR(
INDEX($A$3:$G$220,
SMALL(
IF($G$3:$G$220="Sportif",ROW($A$3:$A$220)-ROW($A$3)+1),
ROW(B149)
),
CHOOSE(COLUMN(B149),1,2,3,7,5)
),
"")</f>
        <v/>
      </c>
      <c r="AM151" t="str" cm="1">
        <f t="array" ref="AM151">IFERROR(
INDEX($A$3:$G$220,
SMALL(
IF($G$3:$G$220="Sportif",ROW($A$3:$A$220)-ROW($A$3)+1),
ROW(C149)
),
CHOOSE(COLUMN(C149),1,2,3,7,5)
),
"")</f>
        <v/>
      </c>
      <c r="AN151" t="str" cm="1">
        <f t="array" ref="AN151">IFERROR(
INDEX($A$3:$G$220,
SMALL(
IF($G$3:$G$220="Sportif",ROW($A$3:$A$220)-ROW($A$3)+1),
ROW(D149)
),
CHOOSE(COLUMN(D149),1,2,3,7,5)
),
"")</f>
        <v/>
      </c>
      <c r="AO151" t="str" cm="1">
        <f t="array" ref="AO151">IFERROR(
INDEX($A$3:$G$220,
SMALL(
IF($G$3:$G$220="Sportif",ROW($A$3:$A$220)-ROW($A$3)+1),
ROW(E149)
),
CHOOSE(COLUMN(E149),1,2,3,7,5)
),
"")</f>
        <v/>
      </c>
      <c r="AP151" s="2"/>
    </row>
    <row r="152" spans="1:42" x14ac:dyDescent="0.3">
      <c r="A152" t="s">
        <v>316</v>
      </c>
      <c r="B152" t="s">
        <v>317</v>
      </c>
      <c r="C152" s="2" t="s">
        <v>311</v>
      </c>
      <c r="D152" t="s">
        <v>222</v>
      </c>
      <c r="E152">
        <v>236</v>
      </c>
      <c r="F152" s="2">
        <f t="shared" si="43"/>
        <v>150</v>
      </c>
      <c r="G152" t="s">
        <v>23</v>
      </c>
      <c r="I152" s="2">
        <f t="shared" si="49"/>
        <v>150</v>
      </c>
      <c r="J152" s="2" t="str">
        <f t="shared" si="50"/>
        <v>MORTELECQ</v>
      </c>
      <c r="K152" s="2" t="str">
        <f t="shared" si="51"/>
        <v>Geneviève</v>
      </c>
      <c r="L152" s="2" t="str">
        <f t="shared" si="52"/>
        <v>MAS Villa SAMAHRA</v>
      </c>
      <c r="M152" s="2">
        <f t="shared" si="48"/>
        <v>236</v>
      </c>
      <c r="W152" t="str" cm="1">
        <f t="array" ref="W152">IFERROR(
INDEX($A$3:$G$220,
SMALL(
IF($D$3:$D$220="Sans Potence",ROW($A$3:$A$220)-ROW($A$3)+1),
ROW(A150)
),
CHOOSE(COLUMN(A150),1,2,3,4,5)
),
"")</f>
        <v>CASPER</v>
      </c>
      <c r="X152" t="str" cm="1">
        <f t="array" ref="X152">IFERROR(
INDEX($A$3:$G$220,
SMALL(
IF($D$3:$D$220="Sans Potence",ROW($A$3:$A$220)-ROW($A$3)+1),
ROW(B150)
),
CHOOSE(COLUMN(B150),1,2,3,4,5)
),
"")</f>
        <v>Louna</v>
      </c>
      <c r="Y152" t="str" cm="1">
        <f t="array" ref="Y152">IFERROR(
INDEX($A$3:$G$220,
SMALL(
IF($D$3:$D$220="Sans Potence",ROW($A$3:$A$220)-ROW($A$3)+1),
ROW(C150)
),
CHOOSE(COLUMN(C150),1,2,3,4,5)
),
"")</f>
        <v>CH CORBIE ALBERT</v>
      </c>
      <c r="Z152" t="str" cm="1">
        <f t="array" ref="Z152">IFERROR(
INDEX($A$3:$G$220,
SMALL(
IF($D$3:$D$220="Sans Potence",ROW($A$3:$A$220)-ROW($A$3)+1),
ROW(D150)
),
CHOOSE(COLUMN(D150),1,2,3,4,5)
),
"")</f>
        <v>Sans Potence</v>
      </c>
      <c r="AA152" cm="1">
        <f t="array" ref="AA152">IFERROR(
INDEX($A$3:$G$220,
SMALL(
IF($D$3:$D$220="Sans Potence",ROW($A$3:$A$220)-ROW($A$3)+1),
ROW(E150)
),
CHOOSE(COLUMN(E150),1,2,3,4,5)
),
"")</f>
        <v>206</v>
      </c>
      <c r="AB152" s="2">
        <v>150</v>
      </c>
      <c r="AC152" s="2"/>
      <c r="AD152" t="str" cm="1">
        <f t="array" ref="AD152">IFERROR(
INDEX($A$3:$G$220,
SMALL(
IF($G$3:$G$220="Pro",ROW($A$3:$A$220)-ROW($A$3)+1),
ROW(A230)
),
COLUMN(A230)
),
"")</f>
        <v/>
      </c>
      <c r="AE152" t="str" cm="1">
        <f t="array" ref="AE152">IFERROR(
INDEX($A$3:$G$220,
SMALL(
IF($G$3:$G$220="Pro", ROW($A$3:$A$220)-ROW($A$3)+1),
ROW(B230)
),
COLUMN(B230)
),
"")</f>
        <v/>
      </c>
      <c r="AF152" t="str" cm="1">
        <f t="array" ref="AF152">IFERROR(
INDEX($A$3:$G$220,
SMALL(
IF($G$3:$G$220="Pro", ROW($A$3:$A$220)-ROW($A$3)+1),
ROW(C230)
),
COLUMN(C230)
),
"")</f>
        <v/>
      </c>
      <c r="AH152" t="str" cm="1">
        <f t="array" ref="AH152">IFERROR(
INDEX($A$3:$G$220,
SMALL(
IF($G$3:$G$220="Pro", ROW($A$3:$A$220)-ROW($A$3)+1),
ROW(E230)
),
COLUMN(E230)
),
"")</f>
        <v/>
      </c>
      <c r="AI152" s="2" t="str">
        <f>IF(AH152="", "", 1 + COUNTIF($AH$3:$AH$112,"&gt;"&amp;AH152))</f>
        <v/>
      </c>
      <c r="AK152" t="str" cm="1">
        <f t="array" ref="AK152">IFERROR(
INDEX($A$3:$G$220,
SMALL(
IF($G$3:$G$220="Sportif",ROW($A$3:$A$220)-ROW($A$3)+1),
ROW(A150)
),
CHOOSE(COLUMN(A150),1,2,3,7,5)
),
"")</f>
        <v/>
      </c>
      <c r="AL152" t="str" cm="1">
        <f t="array" ref="AL152">IFERROR(
INDEX($A$3:$G$220,
SMALL(
IF($G$3:$G$220="Sportif",ROW($A$3:$A$220)-ROW($A$3)+1),
ROW(B150)
),
CHOOSE(COLUMN(B150),1,2,3,7,5)
),
"")</f>
        <v/>
      </c>
      <c r="AM152" t="str" cm="1">
        <f t="array" ref="AM152">IFERROR(
INDEX($A$3:$G$220,
SMALL(
IF($G$3:$G$220="Sportif",ROW($A$3:$A$220)-ROW($A$3)+1),
ROW(C150)
),
CHOOSE(COLUMN(C150),1,2,3,7,5)
),
"")</f>
        <v/>
      </c>
      <c r="AN152" t="str" cm="1">
        <f t="array" ref="AN152">IFERROR(
INDEX($A$3:$G$220,
SMALL(
IF($G$3:$G$220="Sportif",ROW($A$3:$A$220)-ROW($A$3)+1),
ROW(D150)
),
CHOOSE(COLUMN(D150),1,2,3,7,5)
),
"")</f>
        <v/>
      </c>
      <c r="AO152" t="str" cm="1">
        <f t="array" ref="AO152">IFERROR(
INDEX($A$3:$G$220,
SMALL(
IF($G$3:$G$220="Sportif",ROW($A$3:$A$220)-ROW($A$3)+1),
ROW(E150)
),
CHOOSE(COLUMN(E150),1,2,3,7,5)
),
"")</f>
        <v/>
      </c>
      <c r="AP152" s="2"/>
    </row>
    <row r="153" spans="1:42" x14ac:dyDescent="0.3">
      <c r="A153" t="s">
        <v>588</v>
      </c>
      <c r="B153" t="s">
        <v>589</v>
      </c>
      <c r="C153" s="2" t="s">
        <v>514</v>
      </c>
      <c r="D153" t="s">
        <v>222</v>
      </c>
      <c r="E153">
        <v>236</v>
      </c>
      <c r="F153" s="2">
        <f t="shared" si="43"/>
        <v>150</v>
      </c>
      <c r="G153" t="s">
        <v>23</v>
      </c>
      <c r="I153" s="2">
        <f t="shared" si="49"/>
        <v>151</v>
      </c>
      <c r="J153" s="2" t="str">
        <f t="shared" si="50"/>
        <v>HEBERT</v>
      </c>
      <c r="K153" s="2" t="str">
        <f t="shared" si="51"/>
        <v>Jean Jacques</v>
      </c>
      <c r="L153" s="2" t="str">
        <f t="shared" si="52"/>
        <v>CH CORBIE ALBERT</v>
      </c>
      <c r="M153" s="2">
        <f t="shared" si="48"/>
        <v>236</v>
      </c>
      <c r="W153" t="str" cm="1">
        <f t="array" ref="W153">IFERROR(
INDEX($A$3:$G$220,
SMALL(
IF($D$3:$D$220="Sans Potence",ROW($A$3:$A$220)-ROW($A$3)+1),
ROW(A151)
),
CHOOSE(COLUMN(A151),1,2,3,4,5)
),
"")</f>
        <v>LEU</v>
      </c>
      <c r="X153" t="str" cm="1">
        <f t="array" ref="X153">IFERROR(
INDEX($A$3:$G$220,
SMALL(
IF($D$3:$D$220="Sans Potence",ROW($A$3:$A$220)-ROW($A$3)+1),
ROW(B151)
),
CHOOSE(COLUMN(B151),1,2,3,4,5)
),
"")</f>
        <v>Dominique</v>
      </c>
      <c r="Y153" t="str" cm="1">
        <f t="array" ref="Y153">IFERROR(
INDEX($A$3:$G$220,
SMALL(
IF($D$3:$D$220="Sans Potence",ROW($A$3:$A$220)-ROW($A$3)+1),
ROW(C151)
),
CHOOSE(COLUMN(C151),1,2,3,4,5)
),
"")</f>
        <v>CH CORBIE ALBERT</v>
      </c>
      <c r="Z153" t="str" cm="1">
        <f t="array" ref="Z153">IFERROR(
INDEX($A$3:$G$220,
SMALL(
IF($D$3:$D$220="Sans Potence",ROW($A$3:$A$220)-ROW($A$3)+1),
ROW(D151)
),
CHOOSE(COLUMN(D151),1,2,3,4,5)
),
"")</f>
        <v>Sans Potence</v>
      </c>
      <c r="AA153" cm="1">
        <f t="array" ref="AA153">IFERROR(
INDEX($A$3:$G$220,
SMALL(
IF($D$3:$D$220="Sans Potence",ROW($A$3:$A$220)-ROW($A$3)+1),
ROW(E151)
),
CHOOSE(COLUMN(E151),1,2,3,4,5)
),
"")</f>
        <v>206</v>
      </c>
      <c r="AB153" s="2">
        <v>150</v>
      </c>
      <c r="AC153" s="2"/>
      <c r="AD153" t="str" cm="1">
        <f t="array" ref="AD153">IFERROR(
INDEX($A$3:$G$220,
SMALL(
IF($G$3:$G$220="Pro",ROW($A$3:$A$220)-ROW($A$3)+1),
ROW(A231)
),
COLUMN(A231)
),
"")</f>
        <v/>
      </c>
      <c r="AE153" t="str" cm="1">
        <f t="array" ref="AE153">IFERROR(
INDEX($A$3:$G$220,
SMALL(
IF($G$3:$G$220="Pro", ROW($A$3:$A$220)-ROW($A$3)+1),
ROW(B231)
),
COLUMN(B231)
),
"")</f>
        <v/>
      </c>
      <c r="AF153" t="str" cm="1">
        <f t="array" ref="AF153">IFERROR(
INDEX($A$3:$G$220,
SMALL(
IF($G$3:$G$220="Pro", ROW($A$3:$A$220)-ROW($A$3)+1),
ROW(C231)
),
COLUMN(C231)
),
"")</f>
        <v/>
      </c>
      <c r="AH153" t="str" cm="1">
        <f t="array" ref="AH153">IFERROR(
INDEX($A$3:$G$220,
SMALL(
IF($G$3:$G$220="Pro", ROW($A$3:$A$220)-ROW($A$3)+1),
ROW(E231)
),
COLUMN(E231)
),
"")</f>
        <v/>
      </c>
      <c r="AI153" s="2" t="str">
        <f>IF(AH153="", "", 1 + COUNTIF($AH$3:$AH$112,"&gt;"&amp;AH153))</f>
        <v/>
      </c>
      <c r="AK153" t="str" cm="1">
        <f t="array" ref="AK153">IFERROR(
INDEX($A$3:$G$220,
SMALL(
IF($G$3:$G$220="Sportif",ROW($A$3:$A$220)-ROW($A$3)+1),
ROW(A151)
),
CHOOSE(COLUMN(A151),1,2,3,7,5)
),
"")</f>
        <v/>
      </c>
      <c r="AL153" t="str" cm="1">
        <f t="array" ref="AL153">IFERROR(
INDEX($A$3:$G$220,
SMALL(
IF($G$3:$G$220="Sportif",ROW($A$3:$A$220)-ROW($A$3)+1),
ROW(B151)
),
CHOOSE(COLUMN(B151),1,2,3,7,5)
),
"")</f>
        <v/>
      </c>
      <c r="AM153" t="str" cm="1">
        <f t="array" ref="AM153">IFERROR(
INDEX($A$3:$G$220,
SMALL(
IF($G$3:$G$220="Sportif",ROW($A$3:$A$220)-ROW($A$3)+1),
ROW(C151)
),
CHOOSE(COLUMN(C151),1,2,3,7,5)
),
"")</f>
        <v/>
      </c>
      <c r="AN153" t="str" cm="1">
        <f t="array" ref="AN153">IFERROR(
INDEX($A$3:$G$220,
SMALL(
IF($G$3:$G$220="Sportif",ROW($A$3:$A$220)-ROW($A$3)+1),
ROW(D151)
),
CHOOSE(COLUMN(D151),1,2,3,7,5)
),
"")</f>
        <v/>
      </c>
      <c r="AO153" t="str" cm="1">
        <f t="array" ref="AO153">IFERROR(
INDEX($A$3:$G$220,
SMALL(
IF($G$3:$G$220="Sportif",ROW($A$3:$A$220)-ROW($A$3)+1),
ROW(E151)
),
CHOOSE(COLUMN(E151),1,2,3,7,5)
),
"")</f>
        <v/>
      </c>
      <c r="AP153" s="2"/>
    </row>
    <row r="154" spans="1:42" x14ac:dyDescent="0.3">
      <c r="A154" t="s">
        <v>284</v>
      </c>
      <c r="B154" t="s">
        <v>285</v>
      </c>
      <c r="C154" s="2" t="s">
        <v>286</v>
      </c>
      <c r="D154" t="s">
        <v>37</v>
      </c>
      <c r="E154">
        <v>235</v>
      </c>
      <c r="F154" s="2">
        <f t="shared" si="43"/>
        <v>152</v>
      </c>
      <c r="G154" t="s">
        <v>23</v>
      </c>
      <c r="I154" s="2">
        <f t="shared" si="49"/>
        <v>152</v>
      </c>
      <c r="J154" s="2" t="str">
        <f t="shared" si="50"/>
        <v>GOBERT</v>
      </c>
      <c r="K154" s="2" t="str">
        <f t="shared" si="51"/>
        <v>Ghislain</v>
      </c>
      <c r="L154" s="2" t="str">
        <f t="shared" si="52"/>
        <v>Pôle Santé de Breteuil</v>
      </c>
      <c r="M154" s="2">
        <f t="shared" si="48"/>
        <v>235</v>
      </c>
      <c r="W154" t="str" cm="1">
        <f t="array" ref="W154">IFERROR(
INDEX($A$3:$G$220,
SMALL(
IF($D$3:$D$220="Sans Potence",ROW($A$3:$A$220)-ROW($A$3)+1),
ROW(A152)
),
CHOOSE(COLUMN(A152),1,2,3,4,5)
),
"")</f>
        <v>GILLET</v>
      </c>
      <c r="X154" t="str" cm="1">
        <f t="array" ref="X154">IFERROR(
INDEX($A$3:$G$220,
SMALL(
IF($D$3:$D$220="Sans Potence",ROW($A$3:$A$220)-ROW($A$3)+1),
ROW(B152)
),
CHOOSE(COLUMN(B152),1,2,3,4,5)
),
"")</f>
        <v>Coline</v>
      </c>
      <c r="Y154" t="str" cm="1">
        <f t="array" ref="Y154">IFERROR(
INDEX($A$3:$G$220,
SMALL(
IF($D$3:$D$220="Sans Potence",ROW($A$3:$A$220)-ROW($A$3)+1),
ROW(C152)
),
CHOOSE(COLUMN(C152),1,2,3,4,5)
),
"")</f>
        <v>CH CORBIE ALBERT</v>
      </c>
      <c r="Z154" t="str" cm="1">
        <f t="array" ref="Z154">IFERROR(
INDEX($A$3:$G$220,
SMALL(
IF($D$3:$D$220="Sans Potence",ROW($A$3:$A$220)-ROW($A$3)+1),
ROW(D152)
),
CHOOSE(COLUMN(D152),1,2,3,4,5)
),
"")</f>
        <v>Sans Potence</v>
      </c>
      <c r="AA154" cm="1">
        <f t="array" ref="AA154">IFERROR(
INDEX($A$3:$G$220,
SMALL(
IF($D$3:$D$220="Sans Potence",ROW($A$3:$A$220)-ROW($A$3)+1),
ROW(E152)
),
CHOOSE(COLUMN(E152),1,2,3,4,5)
),
"")</f>
        <v>204</v>
      </c>
      <c r="AB154" s="2">
        <v>152</v>
      </c>
      <c r="AC154" s="2"/>
      <c r="AD154" t="str" cm="1">
        <f t="array" ref="AD154">IFERROR(
INDEX($A$3:$G$220,
SMALL(
IF($G$3:$G$220="Pro",ROW($A$3:$A$220)-ROW($A$3)+1),
ROW(A232)
),
COLUMN(A232)
),
"")</f>
        <v/>
      </c>
      <c r="AE154" t="str" cm="1">
        <f t="array" ref="AE154">IFERROR(
INDEX($A$3:$G$220,
SMALL(
IF($G$3:$G$220="Pro", ROW($A$3:$A$220)-ROW($A$3)+1),
ROW(B232)
),
COLUMN(B232)
),
"")</f>
        <v/>
      </c>
      <c r="AF154" t="str" cm="1">
        <f t="array" ref="AF154">IFERROR(
INDEX($A$3:$G$220,
SMALL(
IF($G$3:$G$220="Pro", ROW($A$3:$A$220)-ROW($A$3)+1),
ROW(C232)
),
COLUMN(C232)
),
"")</f>
        <v/>
      </c>
      <c r="AH154" t="str" cm="1">
        <f t="array" ref="AH154">IFERROR(
INDEX($A$3:$G$220,
SMALL(
IF($G$3:$G$220="Pro", ROW($A$3:$A$220)-ROW($A$3)+1),
ROW(E232)
),
COLUMN(E232)
),
"")</f>
        <v/>
      </c>
      <c r="AI154" s="2" t="str">
        <f>IF(AH154="", "", 1 + COUNTIF($AH$3:$AH$112,"&gt;"&amp;AH154))</f>
        <v/>
      </c>
      <c r="AK154" t="str" cm="1">
        <f t="array" ref="AK154">IFERROR(
INDEX($A$3:$G$220,
SMALL(
IF($G$3:$G$220="Sportif",ROW($A$3:$A$220)-ROW($A$3)+1),
ROW(A152)
),
CHOOSE(COLUMN(A152),1,2,3,7,5)
),
"")</f>
        <v/>
      </c>
      <c r="AL154" t="str" cm="1">
        <f t="array" ref="AL154">IFERROR(
INDEX($A$3:$G$220,
SMALL(
IF($G$3:$G$220="Sportif",ROW($A$3:$A$220)-ROW($A$3)+1),
ROW(B152)
),
CHOOSE(COLUMN(B152),1,2,3,7,5)
),
"")</f>
        <v/>
      </c>
      <c r="AM154" t="str" cm="1">
        <f t="array" ref="AM154">IFERROR(
INDEX($A$3:$G$220,
SMALL(
IF($G$3:$G$220="Sportif",ROW($A$3:$A$220)-ROW($A$3)+1),
ROW(C152)
),
CHOOSE(COLUMN(C152),1,2,3,7,5)
),
"")</f>
        <v/>
      </c>
      <c r="AN154" t="str" cm="1">
        <f t="array" ref="AN154">IFERROR(
INDEX($A$3:$G$220,
SMALL(
IF($G$3:$G$220="Sportif",ROW($A$3:$A$220)-ROW($A$3)+1),
ROW(D152)
),
CHOOSE(COLUMN(D152),1,2,3,7,5)
),
"")</f>
        <v/>
      </c>
      <c r="AO154" t="str" cm="1">
        <f t="array" ref="AO154">IFERROR(
INDEX($A$3:$G$220,
SMALL(
IF($G$3:$G$220="Sportif",ROW($A$3:$A$220)-ROW($A$3)+1),
ROW(E152)
),
CHOOSE(COLUMN(E152),1,2,3,7,5)
),
"")</f>
        <v/>
      </c>
      <c r="AP154" s="2"/>
    </row>
    <row r="155" spans="1:42" x14ac:dyDescent="0.3">
      <c r="A155" t="s">
        <v>590</v>
      </c>
      <c r="B155" t="s">
        <v>469</v>
      </c>
      <c r="C155" s="2" t="s">
        <v>514</v>
      </c>
      <c r="D155" t="s">
        <v>37</v>
      </c>
      <c r="E155">
        <v>235</v>
      </c>
      <c r="F155" s="2">
        <f t="shared" si="43"/>
        <v>152</v>
      </c>
      <c r="G155" t="s">
        <v>16</v>
      </c>
      <c r="I155" s="2">
        <f t="shared" si="49"/>
        <v>153</v>
      </c>
      <c r="J155" s="2" t="str">
        <f t="shared" si="50"/>
        <v>GERBER</v>
      </c>
      <c r="K155" s="2" t="str">
        <f t="shared" si="51"/>
        <v>Elise</v>
      </c>
      <c r="L155" s="2" t="str">
        <f t="shared" si="52"/>
        <v>CH CORBIE ALBERT</v>
      </c>
      <c r="M155" s="2">
        <f t="shared" si="48"/>
        <v>235</v>
      </c>
      <c r="W155" t="str" cm="1">
        <f t="array" ref="W155">IFERROR(
INDEX($A$3:$G$220,
SMALL(
IF($D$3:$D$220="Sans Potence",ROW($A$3:$A$220)-ROW($A$3)+1),
ROW(A153)
),
CHOOSE(COLUMN(A153),1,2,3,4,5)
),
"")</f>
        <v>KIATOSKI</v>
      </c>
      <c r="X155" t="str" cm="1">
        <f t="array" ref="X155">IFERROR(
INDEX($A$3:$G$220,
SMALL(
IF($D$3:$D$220="Sans Potence",ROW($A$3:$A$220)-ROW($A$3)+1),
ROW(B153)
),
CHOOSE(COLUMN(B153),1,2,3,4,5)
),
"")</f>
        <v>Harmonie</v>
      </c>
      <c r="Y155" t="str" cm="1">
        <f t="array" ref="Y155">IFERROR(
INDEX($A$3:$G$220,
SMALL(
IF($D$3:$D$220="Sans Potence",ROW($A$3:$A$220)-ROW($A$3)+1),
ROW(C153)
),
CHOOSE(COLUMN(C153),1,2,3,4,5)
),
"")</f>
        <v>CH CORBIE ALBERT</v>
      </c>
      <c r="Z155" t="str" cm="1">
        <f t="array" ref="Z155">IFERROR(
INDEX($A$3:$G$220,
SMALL(
IF($D$3:$D$220="Sans Potence",ROW($A$3:$A$220)-ROW($A$3)+1),
ROW(D153)
),
CHOOSE(COLUMN(D153),1,2,3,4,5)
),
"")</f>
        <v>Sans Potence</v>
      </c>
      <c r="AA155" cm="1">
        <f t="array" ref="AA155">IFERROR(
INDEX($A$3:$G$220,
SMALL(
IF($D$3:$D$220="Sans Potence",ROW($A$3:$A$220)-ROW($A$3)+1),
ROW(E153)
),
CHOOSE(COLUMN(E153),1,2,3,4,5)
),
"")</f>
        <v>204</v>
      </c>
      <c r="AB155" s="2">
        <v>152</v>
      </c>
      <c r="AC155" s="2"/>
      <c r="AD155" t="str" cm="1">
        <f t="array" ref="AD155">IFERROR(
INDEX($A$3:$G$220,
SMALL(
IF($G$3:$G$220="Pro",ROW($A$3:$A$220)-ROW($A$3)+1),
ROW(A233)
),
COLUMN(A233)
),
"")</f>
        <v/>
      </c>
      <c r="AE155" t="str" cm="1">
        <f t="array" ref="AE155">IFERROR(
INDEX($A$3:$G$220,
SMALL(
IF($G$3:$G$220="Pro", ROW($A$3:$A$220)-ROW($A$3)+1),
ROW(B233)
),
COLUMN(B233)
),
"")</f>
        <v/>
      </c>
      <c r="AF155" t="str" cm="1">
        <f t="array" ref="AF155">IFERROR(
INDEX($A$3:$G$220,
SMALL(
IF($G$3:$G$220="Pro", ROW($A$3:$A$220)-ROW($A$3)+1),
ROW(C233)
),
COLUMN(C233)
),
"")</f>
        <v/>
      </c>
      <c r="AH155" t="str" cm="1">
        <f t="array" ref="AH155">IFERROR(
INDEX($A$3:$G$220,
SMALL(
IF($G$3:$G$220="Pro", ROW($A$3:$A$220)-ROW($A$3)+1),
ROW(E233)
),
COLUMN(E233)
),
"")</f>
        <v/>
      </c>
      <c r="AI155" s="2" t="str">
        <f>IF(AH155="", "", 1 + COUNTIF($AH$3:$AH$112,"&gt;"&amp;AH155))</f>
        <v/>
      </c>
      <c r="AK155" t="str" cm="1">
        <f t="array" ref="AK155">IFERROR(
INDEX($A$3:$G$220,
SMALL(
IF($G$3:$G$220="Sportif",ROW($A$3:$A$220)-ROW($A$3)+1),
ROW(A153)
),
CHOOSE(COLUMN(A153),1,2,3,7,5)
),
"")</f>
        <v/>
      </c>
      <c r="AL155" t="str" cm="1">
        <f t="array" ref="AL155">IFERROR(
INDEX($A$3:$G$220,
SMALL(
IF($G$3:$G$220="Sportif",ROW($A$3:$A$220)-ROW($A$3)+1),
ROW(B153)
),
CHOOSE(COLUMN(B153),1,2,3,7,5)
),
"")</f>
        <v/>
      </c>
      <c r="AM155" t="str" cm="1">
        <f t="array" ref="AM155">IFERROR(
INDEX($A$3:$G$220,
SMALL(
IF($G$3:$G$220="Sportif",ROW($A$3:$A$220)-ROW($A$3)+1),
ROW(C153)
),
CHOOSE(COLUMN(C153),1,2,3,7,5)
),
"")</f>
        <v/>
      </c>
      <c r="AN155" t="str" cm="1">
        <f t="array" ref="AN155">IFERROR(
INDEX($A$3:$G$220,
SMALL(
IF($G$3:$G$220="Sportif",ROW($A$3:$A$220)-ROW($A$3)+1),
ROW(D153)
),
CHOOSE(COLUMN(D153),1,2,3,7,5)
),
"")</f>
        <v/>
      </c>
      <c r="AO155" t="str" cm="1">
        <f t="array" ref="AO155">IFERROR(
INDEX($A$3:$G$220,
SMALL(
IF($G$3:$G$220="Sportif",ROW($A$3:$A$220)-ROW($A$3)+1),
ROW(E153)
),
CHOOSE(COLUMN(E153),1,2,3,7,5)
),
"")</f>
        <v/>
      </c>
      <c r="AP155" s="2"/>
    </row>
    <row r="156" spans="1:42" x14ac:dyDescent="0.3">
      <c r="A156" t="s">
        <v>77</v>
      </c>
      <c r="B156" t="s">
        <v>78</v>
      </c>
      <c r="C156" s="2" t="s">
        <v>36</v>
      </c>
      <c r="D156" t="s">
        <v>37</v>
      </c>
      <c r="E156">
        <v>234</v>
      </c>
      <c r="F156" s="2">
        <f t="shared" si="43"/>
        <v>154</v>
      </c>
      <c r="G156" t="s">
        <v>16</v>
      </c>
      <c r="I156" s="2">
        <f t="shared" si="49"/>
        <v>154</v>
      </c>
      <c r="J156" s="2" t="str">
        <f t="shared" si="50"/>
        <v>ROMAIN</v>
      </c>
      <c r="K156" s="2" t="str">
        <f t="shared" si="51"/>
        <v>Melina</v>
      </c>
      <c r="L156" s="2" t="str">
        <f t="shared" si="52"/>
        <v>EHPAD Fouilloy</v>
      </c>
      <c r="M156" s="2">
        <f t="shared" si="48"/>
        <v>234</v>
      </c>
      <c r="W156" t="str" cm="1">
        <f t="array" ref="W156">IFERROR(
INDEX($A$3:$G$220,
SMALL(
IF($D$3:$D$220="Sans Potence",ROW($A$3:$A$220)-ROW($A$3)+1),
ROW(A154)
),
CHOOSE(COLUMN(A154),1,2,3,4,5)
),
"")</f>
        <v>LEBLANC</v>
      </c>
      <c r="X156" t="str" cm="1">
        <f t="array" ref="X156">IFERROR(
INDEX($A$3:$G$220,
SMALL(
IF($D$3:$D$220="Sans Potence",ROW($A$3:$A$220)-ROW($A$3)+1),
ROW(B154)
),
CHOOSE(COLUMN(B154),1,2,3,4,5)
),
"")</f>
        <v>Lorène</v>
      </c>
      <c r="Y156" t="str" cm="1">
        <f t="array" ref="Y156">IFERROR(
INDEX($A$3:$G$220,
SMALL(
IF($D$3:$D$220="Sans Potence",ROW($A$3:$A$220)-ROW($A$3)+1),
ROW(C154)
),
CHOOSE(COLUMN(C154),1,2,3,4,5)
),
"")</f>
        <v>EHPAD Fouilloy</v>
      </c>
      <c r="Z156" t="str" cm="1">
        <f t="array" ref="Z156">IFERROR(
INDEX($A$3:$G$220,
SMALL(
IF($D$3:$D$220="Sans Potence",ROW($A$3:$A$220)-ROW($A$3)+1),
ROW(D154)
),
CHOOSE(COLUMN(D154),1,2,3,4,5)
),
"")</f>
        <v>Sans Potence</v>
      </c>
      <c r="AA156" cm="1">
        <f t="array" ref="AA156">IFERROR(
INDEX($A$3:$G$220,
SMALL(
IF($D$3:$D$220="Sans Potence",ROW($A$3:$A$220)-ROW($A$3)+1),
ROW(E154)
),
CHOOSE(COLUMN(E154),1,2,3,4,5)
),
"")</f>
        <v>201</v>
      </c>
      <c r="AB156" s="2">
        <v>154</v>
      </c>
      <c r="AC156" s="2"/>
      <c r="AD156" t="str" cm="1">
        <f t="array" ref="AD156">IFERROR(
INDEX($A$3:$G$220,
SMALL(
IF($G$3:$G$220="Pro",ROW($A$3:$A$220)-ROW($A$3)+1),
ROW(A234)
),
COLUMN(A234)
),
"")</f>
        <v/>
      </c>
      <c r="AE156" t="str" cm="1">
        <f t="array" ref="AE156">IFERROR(
INDEX($A$3:$G$220,
SMALL(
IF($G$3:$G$220="Pro", ROW($A$3:$A$220)-ROW($A$3)+1),
ROW(B234)
),
COLUMN(B234)
),
"")</f>
        <v/>
      </c>
      <c r="AF156" t="str" cm="1">
        <f t="array" ref="AF156">IFERROR(
INDEX($A$3:$G$220,
SMALL(
IF($G$3:$G$220="Pro", ROW($A$3:$A$220)-ROW($A$3)+1),
ROW(C234)
),
COLUMN(C234)
),
"")</f>
        <v/>
      </c>
      <c r="AH156" t="str" cm="1">
        <f t="array" ref="AH156">IFERROR(
INDEX($A$3:$G$220,
SMALL(
IF($G$3:$G$220="Pro", ROW($A$3:$A$220)-ROW($A$3)+1),
ROW(E234)
),
COLUMN(E234)
),
"")</f>
        <v/>
      </c>
      <c r="AI156" s="2" t="str">
        <f>IF(AH156="", "", 1 + COUNTIF($AH$3:$AH$112,"&gt;"&amp;AH156))</f>
        <v/>
      </c>
      <c r="AK156" t="str" cm="1">
        <f t="array" ref="AK156">IFERROR(
INDEX($A$3:$G$220,
SMALL(
IF($G$3:$G$220="Sportif",ROW($A$3:$A$220)-ROW($A$3)+1),
ROW(A154)
),
CHOOSE(COLUMN(A154),1,2,3,7,5)
),
"")</f>
        <v/>
      </c>
      <c r="AL156" t="str" cm="1">
        <f t="array" ref="AL156">IFERROR(
INDEX($A$3:$G$220,
SMALL(
IF($G$3:$G$220="Sportif",ROW($A$3:$A$220)-ROW($A$3)+1),
ROW(B154)
),
CHOOSE(COLUMN(B154),1,2,3,7,5)
),
"")</f>
        <v/>
      </c>
      <c r="AM156" t="str" cm="1">
        <f t="array" ref="AM156">IFERROR(
INDEX($A$3:$G$220,
SMALL(
IF($G$3:$G$220="Sportif",ROW($A$3:$A$220)-ROW($A$3)+1),
ROW(C154)
),
CHOOSE(COLUMN(C154),1,2,3,7,5)
),
"")</f>
        <v/>
      </c>
      <c r="AN156" t="str" cm="1">
        <f t="array" ref="AN156">IFERROR(
INDEX($A$3:$G$220,
SMALL(
IF($G$3:$G$220="Sportif",ROW($A$3:$A$220)-ROW($A$3)+1),
ROW(D154)
),
CHOOSE(COLUMN(D154),1,2,3,7,5)
),
"")</f>
        <v/>
      </c>
      <c r="AO156" t="str" cm="1">
        <f t="array" ref="AO156">IFERROR(
INDEX($A$3:$G$220,
SMALL(
IF($G$3:$G$220="Sportif",ROW($A$3:$A$220)-ROW($A$3)+1),
ROW(E154)
),
CHOOSE(COLUMN(E154),1,2,3,7,5)
),
"")</f>
        <v/>
      </c>
      <c r="AP156" s="2"/>
    </row>
    <row r="157" spans="1:42" x14ac:dyDescent="0.3">
      <c r="A157" t="s">
        <v>591</v>
      </c>
      <c r="B157" t="s">
        <v>571</v>
      </c>
      <c r="C157" s="2" t="s">
        <v>514</v>
      </c>
      <c r="D157" t="s">
        <v>37</v>
      </c>
      <c r="E157">
        <v>234</v>
      </c>
      <c r="F157" s="2">
        <f t="shared" si="43"/>
        <v>154</v>
      </c>
      <c r="G157" t="s">
        <v>16</v>
      </c>
      <c r="I157" s="2">
        <f t="shared" si="49"/>
        <v>155</v>
      </c>
      <c r="J157" s="2" t="str">
        <f t="shared" si="50"/>
        <v>CARETTE</v>
      </c>
      <c r="K157" s="2" t="str">
        <f t="shared" si="51"/>
        <v>Vanessa</v>
      </c>
      <c r="L157" s="2" t="str">
        <f t="shared" si="52"/>
        <v>CH CORBIE ALBERT</v>
      </c>
      <c r="M157" s="2">
        <f t="shared" si="48"/>
        <v>234</v>
      </c>
      <c r="W157" t="str" cm="1">
        <f t="array" ref="W157">IFERROR(
INDEX($A$3:$G$220,
SMALL(
IF($D$3:$D$220="Sans Potence",ROW($A$3:$A$220)-ROW($A$3)+1),
ROW(A155)
),
CHOOSE(COLUMN(A155),1,2,3,4,5)
),
"")</f>
        <v>ALEXANDRE-SIRAUT</v>
      </c>
      <c r="X157" t="str" cm="1">
        <f t="array" ref="X157">IFERROR(
INDEX($A$3:$G$220,
SMALL(
IF($D$3:$D$220="Sans Potence",ROW($A$3:$A$220)-ROW($A$3)+1),
ROW(B155)
),
CHOOSE(COLUMN(B155),1,2,3,4,5)
),
"")</f>
        <v>Lucas</v>
      </c>
      <c r="Y157" t="str" cm="1">
        <f t="array" ref="Y157">IFERROR(
INDEX($A$3:$G$220,
SMALL(
IF($D$3:$D$220="Sans Potence",ROW($A$3:$A$220)-ROW($A$3)+1),
ROW(C155)
),
CHOOSE(COLUMN(C155),1,2,3,4,5)
),
"")</f>
        <v>CH CORBIE ALBERT</v>
      </c>
      <c r="Z157" t="str" cm="1">
        <f t="array" ref="Z157">IFERROR(
INDEX($A$3:$G$220,
SMALL(
IF($D$3:$D$220="Sans Potence",ROW($A$3:$A$220)-ROW($A$3)+1),
ROW(D155)
),
CHOOSE(COLUMN(D155),1,2,3,4,5)
),
"")</f>
        <v>Sans Potence</v>
      </c>
      <c r="AA157" cm="1">
        <f t="array" ref="AA157">IFERROR(
INDEX($A$3:$G$220,
SMALL(
IF($D$3:$D$220="Sans Potence",ROW($A$3:$A$220)-ROW($A$3)+1),
ROW(E155)
),
CHOOSE(COLUMN(E155),1,2,3,4,5)
),
"")</f>
        <v>201</v>
      </c>
      <c r="AB157" s="2">
        <v>154</v>
      </c>
      <c r="AC157" s="2"/>
      <c r="AD157" t="str" cm="1">
        <f t="array" ref="AD157">IFERROR(
INDEX($A$3:$G$220,
SMALL(
IF($G$3:$G$220="Pro",ROW($A$3:$A$220)-ROW($A$3)+1),
ROW(A235)
),
COLUMN(A235)
),
"")</f>
        <v/>
      </c>
      <c r="AE157" t="str" cm="1">
        <f t="array" ref="AE157">IFERROR(
INDEX($A$3:$G$220,
SMALL(
IF($G$3:$G$220="Pro", ROW($A$3:$A$220)-ROW($A$3)+1),
ROW(B235)
),
COLUMN(B235)
),
"")</f>
        <v/>
      </c>
      <c r="AF157" t="str" cm="1">
        <f t="array" ref="AF157">IFERROR(
INDEX($A$3:$G$220,
SMALL(
IF($G$3:$G$220="Pro", ROW($A$3:$A$220)-ROW($A$3)+1),
ROW(C235)
),
COLUMN(C235)
),
"")</f>
        <v/>
      </c>
      <c r="AH157" t="str" cm="1">
        <f t="array" ref="AH157">IFERROR(
INDEX($A$3:$G$220,
SMALL(
IF($G$3:$G$220="Pro", ROW($A$3:$A$220)-ROW($A$3)+1),
ROW(E235)
),
COLUMN(E235)
),
"")</f>
        <v/>
      </c>
      <c r="AI157" s="2" t="str">
        <f>IF(AH157="", "", 1 + COUNTIF($AH$3:$AH$112,"&gt;"&amp;AH157))</f>
        <v/>
      </c>
      <c r="AK157" t="str" cm="1">
        <f t="array" ref="AK157">IFERROR(
INDEX($A$3:$G$220,
SMALL(
IF($G$3:$G$220="Sportif",ROW($A$3:$A$220)-ROW($A$3)+1),
ROW(A155)
),
CHOOSE(COLUMN(A155),1,2,3,7,5)
),
"")</f>
        <v/>
      </c>
      <c r="AL157" t="str" cm="1">
        <f t="array" ref="AL157">IFERROR(
INDEX($A$3:$G$220,
SMALL(
IF($G$3:$G$220="Sportif",ROW($A$3:$A$220)-ROW($A$3)+1),
ROW(B155)
),
CHOOSE(COLUMN(B155),1,2,3,7,5)
),
"")</f>
        <v/>
      </c>
      <c r="AM157" t="str" cm="1">
        <f t="array" ref="AM157">IFERROR(
INDEX($A$3:$G$220,
SMALL(
IF($G$3:$G$220="Sportif",ROW($A$3:$A$220)-ROW($A$3)+1),
ROW(C155)
),
CHOOSE(COLUMN(C155),1,2,3,7,5)
),
"")</f>
        <v/>
      </c>
      <c r="AN157" t="str" cm="1">
        <f t="array" ref="AN157">IFERROR(
INDEX($A$3:$G$220,
SMALL(
IF($G$3:$G$220="Sportif",ROW($A$3:$A$220)-ROW($A$3)+1),
ROW(D155)
),
CHOOSE(COLUMN(D155),1,2,3,7,5)
),
"")</f>
        <v/>
      </c>
      <c r="AO157" t="str" cm="1">
        <f t="array" ref="AO157">IFERROR(
INDEX($A$3:$G$220,
SMALL(
IF($G$3:$G$220="Sportif",ROW($A$3:$A$220)-ROW($A$3)+1),
ROW(E155)
),
CHOOSE(COLUMN(E155),1,2,3,7,5)
),
"")</f>
        <v/>
      </c>
      <c r="AP157" s="2"/>
    </row>
    <row r="158" spans="1:42" x14ac:dyDescent="0.3">
      <c r="A158" t="s">
        <v>420</v>
      </c>
      <c r="B158" t="s">
        <v>509</v>
      </c>
      <c r="C158" s="2" t="s">
        <v>363</v>
      </c>
      <c r="D158" t="s">
        <v>37</v>
      </c>
      <c r="E158">
        <v>232</v>
      </c>
      <c r="F158" s="2">
        <f t="shared" si="43"/>
        <v>156</v>
      </c>
      <c r="G158" t="s">
        <v>23</v>
      </c>
      <c r="I158" s="2">
        <f t="shared" si="49"/>
        <v>156</v>
      </c>
      <c r="J158" s="2" t="str">
        <f t="shared" si="50"/>
        <v>OBLET</v>
      </c>
      <c r="K158" s="2" t="str">
        <f t="shared" si="51"/>
        <v>Maêva</v>
      </c>
      <c r="L158" s="2" t="str">
        <f t="shared" si="52"/>
        <v>FAM / FDV HARBONNIERES</v>
      </c>
      <c r="M158" s="2">
        <f t="shared" si="48"/>
        <v>232</v>
      </c>
      <c r="W158" t="str" cm="1">
        <f t="array" ref="W158">IFERROR(
INDEX($A$3:$G$220,
SMALL(
IF($D$3:$D$220="Sans Potence",ROW($A$3:$A$220)-ROW($A$3)+1),
ROW(A156)
),
CHOOSE(COLUMN(A156),1,2,3,4,5)
),
"")</f>
        <v>DHAVERNAS</v>
      </c>
      <c r="X158" t="str" cm="1">
        <f t="array" ref="X158">IFERROR(
INDEX($A$3:$G$220,
SMALL(
IF($D$3:$D$220="Sans Potence",ROW($A$3:$A$220)-ROW($A$3)+1),
ROW(B156)
),
CHOOSE(COLUMN(B156),1,2,3,4,5)
),
"")</f>
        <v>Pierric</v>
      </c>
      <c r="Y158" t="str" cm="1">
        <f t="array" ref="Y158">IFERROR(
INDEX($A$3:$G$220,
SMALL(
IF($D$3:$D$220="Sans Potence",ROW($A$3:$A$220)-ROW($A$3)+1),
ROW(C156)
),
CHOOSE(COLUMN(C156),1,2,3,4,5)
),
"")</f>
        <v>CH CORBIE ALBERT</v>
      </c>
      <c r="Z158" t="str" cm="1">
        <f t="array" ref="Z158">IFERROR(
INDEX($A$3:$G$220,
SMALL(
IF($D$3:$D$220="Sans Potence",ROW($A$3:$A$220)-ROW($A$3)+1),
ROW(D156)
),
CHOOSE(COLUMN(D156),1,2,3,4,5)
),
"")</f>
        <v>Sans Potence</v>
      </c>
      <c r="AA158" cm="1">
        <f t="array" ref="AA158">IFERROR(
INDEX($A$3:$G$220,
SMALL(
IF($D$3:$D$220="Sans Potence",ROW($A$3:$A$220)-ROW($A$3)+1),
ROW(E156)
),
CHOOSE(COLUMN(E156),1,2,3,4,5)
),
"")</f>
        <v>201</v>
      </c>
      <c r="AB158" s="2">
        <v>156</v>
      </c>
      <c r="AC158" s="2"/>
      <c r="AD158" t="str" cm="1">
        <f t="array" ref="AD158">IFERROR(
INDEX($A$3:$G$220,
SMALL(
IF($G$3:$G$220="Pro",ROW($A$3:$A$220)-ROW($A$3)+1),
ROW(A236)
),
COLUMN(A236)
),
"")</f>
        <v/>
      </c>
      <c r="AE158" t="str" cm="1">
        <f t="array" ref="AE158">IFERROR(
INDEX($A$3:$G$220,
SMALL(
IF($G$3:$G$220="Pro", ROW($A$3:$A$220)-ROW($A$3)+1),
ROW(B236)
),
COLUMN(B236)
),
"")</f>
        <v/>
      </c>
      <c r="AF158" t="str" cm="1">
        <f t="array" ref="AF158">IFERROR(
INDEX($A$3:$G$220,
SMALL(
IF($G$3:$G$220="Pro", ROW($A$3:$A$220)-ROW($A$3)+1),
ROW(C236)
),
COLUMN(C236)
),
"")</f>
        <v/>
      </c>
      <c r="AH158" t="str" cm="1">
        <f t="array" ref="AH158">IFERROR(
INDEX($A$3:$G$220,
SMALL(
IF($G$3:$G$220="Pro", ROW($A$3:$A$220)-ROW($A$3)+1),
ROW(E236)
),
COLUMN(E236)
),
"")</f>
        <v/>
      </c>
      <c r="AI158" s="2" t="str">
        <f>IF(AH158="", "", 1 + COUNTIF($AH$3:$AH$112,"&gt;"&amp;AH158))</f>
        <v/>
      </c>
      <c r="AK158" t="str" cm="1">
        <f t="array" ref="AK158">IFERROR(
INDEX($A$3:$G$220,
SMALL(
IF($G$3:$G$220="Sportif",ROW($A$3:$A$220)-ROW($A$3)+1),
ROW(A156)
),
CHOOSE(COLUMN(A156),1,2,3,7,5)
),
"")</f>
        <v/>
      </c>
      <c r="AL158" t="str" cm="1">
        <f t="array" ref="AL158">IFERROR(
INDEX($A$3:$G$220,
SMALL(
IF($G$3:$G$220="Sportif",ROW($A$3:$A$220)-ROW($A$3)+1),
ROW(B156)
),
CHOOSE(COLUMN(B156),1,2,3,7,5)
),
"")</f>
        <v/>
      </c>
      <c r="AM158" t="str" cm="1">
        <f t="array" ref="AM158">IFERROR(
INDEX($A$3:$G$220,
SMALL(
IF($G$3:$G$220="Sportif",ROW($A$3:$A$220)-ROW($A$3)+1),
ROW(C156)
),
CHOOSE(COLUMN(C156),1,2,3,7,5)
),
"")</f>
        <v/>
      </c>
      <c r="AN158" t="str" cm="1">
        <f t="array" ref="AN158">IFERROR(
INDEX($A$3:$G$220,
SMALL(
IF($G$3:$G$220="Sportif",ROW($A$3:$A$220)-ROW($A$3)+1),
ROW(D156)
),
CHOOSE(COLUMN(D156),1,2,3,7,5)
),
"")</f>
        <v/>
      </c>
      <c r="AO158" t="str" cm="1">
        <f t="array" ref="AO158">IFERROR(
INDEX($A$3:$G$220,
SMALL(
IF($G$3:$G$220="Sportif",ROW($A$3:$A$220)-ROW($A$3)+1),
ROW(E156)
),
CHOOSE(COLUMN(E156),1,2,3,7,5)
),
"")</f>
        <v/>
      </c>
      <c r="AP158" s="2"/>
    </row>
    <row r="159" spans="1:42" x14ac:dyDescent="0.3">
      <c r="A159" t="s">
        <v>170</v>
      </c>
      <c r="B159" t="s">
        <v>166</v>
      </c>
      <c r="C159" s="2" t="s">
        <v>155</v>
      </c>
      <c r="D159" t="s">
        <v>37</v>
      </c>
      <c r="E159">
        <v>230</v>
      </c>
      <c r="F159" s="2">
        <f t="shared" si="43"/>
        <v>157</v>
      </c>
      <c r="G159" t="s">
        <v>16</v>
      </c>
      <c r="I159" s="2">
        <f t="shared" si="49"/>
        <v>157</v>
      </c>
      <c r="J159" s="2" t="str">
        <f t="shared" si="50"/>
        <v>WILLOT</v>
      </c>
      <c r="K159" s="2" t="str">
        <f t="shared" si="51"/>
        <v>César</v>
      </c>
      <c r="L159" s="2" t="str">
        <f t="shared" si="52"/>
        <v>Gazette Sports Amiens</v>
      </c>
      <c r="M159" s="2">
        <f t="shared" si="48"/>
        <v>230</v>
      </c>
      <c r="W159" t="str" cm="1">
        <f t="array" ref="W159">IFERROR(
INDEX($A$3:$G$220,
SMALL(
IF($D$3:$D$220="Sans Potence",ROW($A$3:$A$220)-ROW($A$3)+1),
ROW(A157)
),
CHOOSE(COLUMN(A157),1,2,3,4,5)
),
"")</f>
        <v>JOLI</v>
      </c>
      <c r="X159" t="str" cm="1">
        <f t="array" ref="X159">IFERROR(
INDEX($A$3:$G$220,
SMALL(
IF($D$3:$D$220="Sans Potence",ROW($A$3:$A$220)-ROW($A$3)+1),
ROW(B157)
),
CHOOSE(COLUMN(B157),1,2,3,4,5)
),
"")</f>
        <v>Narimène</v>
      </c>
      <c r="Y159" t="str" cm="1">
        <f t="array" ref="Y159">IFERROR(
INDEX($A$3:$G$220,
SMALL(
IF($D$3:$D$220="Sans Potence",ROW($A$3:$A$220)-ROW($A$3)+1),
ROW(C157)
),
CHOOSE(COLUMN(C157),1,2,3,4,5)
),
"")</f>
        <v>CH CORBIE ALBERT</v>
      </c>
      <c r="Z159" t="str" cm="1">
        <f t="array" ref="Z159">IFERROR(
INDEX($A$3:$G$220,
SMALL(
IF($D$3:$D$220="Sans Potence",ROW($A$3:$A$220)-ROW($A$3)+1),
ROW(D157)
),
CHOOSE(COLUMN(D157),1,2,3,4,5)
),
"")</f>
        <v>Sans Potence</v>
      </c>
      <c r="AA159" cm="1">
        <f t="array" ref="AA159">IFERROR(
INDEX($A$3:$G$220,
SMALL(
IF($D$3:$D$220="Sans Potence",ROW($A$3:$A$220)-ROW($A$3)+1),
ROW(E157)
),
CHOOSE(COLUMN(E157),1,2,3,4,5)
),
"")</f>
        <v>197</v>
      </c>
      <c r="AB159" s="2">
        <v>157</v>
      </c>
      <c r="AC159" s="2"/>
      <c r="AD159" t="str" cm="1">
        <f t="array" ref="AD159">IFERROR(
INDEX($A$3:$G$220,
SMALL(
IF($G$3:$G$220="Pro",ROW($A$3:$A$220)-ROW($A$3)+1),
ROW(A237)
),
COLUMN(A237)
),
"")</f>
        <v/>
      </c>
      <c r="AE159" t="str" cm="1">
        <f t="array" ref="AE159">IFERROR(
INDEX($A$3:$G$220,
SMALL(
IF($G$3:$G$220="Pro", ROW($A$3:$A$220)-ROW($A$3)+1),
ROW(B237)
),
COLUMN(B237)
),
"")</f>
        <v/>
      </c>
      <c r="AF159" t="str" cm="1">
        <f t="array" ref="AF159">IFERROR(
INDEX($A$3:$G$220,
SMALL(
IF($G$3:$G$220="Pro", ROW($A$3:$A$220)-ROW($A$3)+1),
ROW(C237)
),
COLUMN(C237)
),
"")</f>
        <v/>
      </c>
      <c r="AH159" t="str" cm="1">
        <f t="array" ref="AH159">IFERROR(
INDEX($A$3:$G$220,
SMALL(
IF($G$3:$G$220="Pro", ROW($A$3:$A$220)-ROW($A$3)+1),
ROW(E237)
),
COLUMN(E237)
),
"")</f>
        <v/>
      </c>
      <c r="AI159" s="2" t="str">
        <f>IF(AH159="", "", 1 + COUNTIF($AH$3:$AH$112,"&gt;"&amp;AH159))</f>
        <v/>
      </c>
      <c r="AK159" t="str" cm="1">
        <f t="array" ref="AK159">IFERROR(
INDEX($A$3:$G$220,
SMALL(
IF($G$3:$G$220="Sportif",ROW($A$3:$A$220)-ROW($A$3)+1),
ROW(A157)
),
CHOOSE(COLUMN(A157),1,2,3,7,5)
),
"")</f>
        <v/>
      </c>
      <c r="AL159" t="str" cm="1">
        <f t="array" ref="AL159">IFERROR(
INDEX($A$3:$G$220,
SMALL(
IF($G$3:$G$220="Sportif",ROW($A$3:$A$220)-ROW($A$3)+1),
ROW(B157)
),
CHOOSE(COLUMN(B157),1,2,3,7,5)
),
"")</f>
        <v/>
      </c>
      <c r="AM159" t="str" cm="1">
        <f t="array" ref="AM159">IFERROR(
INDEX($A$3:$G$220,
SMALL(
IF($G$3:$G$220="Sportif",ROW($A$3:$A$220)-ROW($A$3)+1),
ROW(C157)
),
CHOOSE(COLUMN(C157),1,2,3,7,5)
),
"")</f>
        <v/>
      </c>
      <c r="AN159" t="str" cm="1">
        <f t="array" ref="AN159">IFERROR(
INDEX($A$3:$G$220,
SMALL(
IF($G$3:$G$220="Sportif",ROW($A$3:$A$220)-ROW($A$3)+1),
ROW(D157)
),
CHOOSE(COLUMN(D157),1,2,3,7,5)
),
"")</f>
        <v/>
      </c>
      <c r="AO159" t="str" cm="1">
        <f t="array" ref="AO159">IFERROR(
INDEX($A$3:$G$220,
SMALL(
IF($G$3:$G$220="Sportif",ROW($A$3:$A$220)-ROW($A$3)+1),
ROW(E157)
),
CHOOSE(COLUMN(E157),1,2,3,7,5)
),
"")</f>
        <v/>
      </c>
      <c r="AP159" s="2"/>
    </row>
    <row r="160" spans="1:42" x14ac:dyDescent="0.3">
      <c r="A160" t="s">
        <v>79</v>
      </c>
      <c r="B160" t="s">
        <v>80</v>
      </c>
      <c r="C160" s="2" t="s">
        <v>36</v>
      </c>
      <c r="D160" t="s">
        <v>37</v>
      </c>
      <c r="E160">
        <v>229</v>
      </c>
      <c r="F160" s="2">
        <f t="shared" si="43"/>
        <v>158</v>
      </c>
      <c r="G160" t="s">
        <v>23</v>
      </c>
      <c r="I160" s="2">
        <f t="shared" si="49"/>
        <v>158</v>
      </c>
      <c r="J160" s="2" t="str">
        <f t="shared" si="50"/>
        <v>CUYLE</v>
      </c>
      <c r="K160" s="2" t="str">
        <f t="shared" si="51"/>
        <v>Ginette</v>
      </c>
      <c r="L160" s="2" t="str">
        <f t="shared" si="52"/>
        <v>EHPAD Fouilloy</v>
      </c>
      <c r="M160" s="2">
        <f t="shared" si="48"/>
        <v>229</v>
      </c>
      <c r="W160" t="str" cm="1">
        <f t="array" ref="W160">IFERROR(
INDEX($A$3:$G$220,
SMALL(
IF($D$3:$D$220="Sans Potence",ROW($A$3:$A$220)-ROW($A$3)+1),
ROW(A158)
),
CHOOSE(COLUMN(A158),1,2,3,4,5)
),
"")</f>
        <v>DELEFOLLY</v>
      </c>
      <c r="X160" t="str" cm="1">
        <f t="array" ref="X160">IFERROR(
INDEX($A$3:$G$220,
SMALL(
IF($D$3:$D$220="Sans Potence",ROW($A$3:$A$220)-ROW($A$3)+1),
ROW(B158)
),
CHOOSE(COLUMN(B158),1,2,3,4,5)
),
"")</f>
        <v>Benoit</v>
      </c>
      <c r="Y160" t="str" cm="1">
        <f t="array" ref="Y160">IFERROR(
INDEX($A$3:$G$220,
SMALL(
IF($D$3:$D$220="Sans Potence",ROW($A$3:$A$220)-ROW($A$3)+1),
ROW(C158)
),
CHOOSE(COLUMN(C158),1,2,3,4,5)
),
"")</f>
        <v>EHPAD Fouilloy</v>
      </c>
      <c r="Z160" t="str" cm="1">
        <f t="array" ref="Z160">IFERROR(
INDEX($A$3:$G$220,
SMALL(
IF($D$3:$D$220="Sans Potence",ROW($A$3:$A$220)-ROW($A$3)+1),
ROW(D158)
),
CHOOSE(COLUMN(D158),1,2,3,4,5)
),
"")</f>
        <v>Sans Potence</v>
      </c>
      <c r="AA160" cm="1">
        <f t="array" ref="AA160">IFERROR(
INDEX($A$3:$G$220,
SMALL(
IF($D$3:$D$220="Sans Potence",ROW($A$3:$A$220)-ROW($A$3)+1),
ROW(E158)
),
CHOOSE(COLUMN(E158),1,2,3,4,5)
),
"")</f>
        <v>196</v>
      </c>
      <c r="AB160" s="2">
        <v>158</v>
      </c>
      <c r="AC160" s="2"/>
      <c r="AD160" t="str" cm="1">
        <f t="array" ref="AD160">IFERROR(
INDEX($A$3:$G$220,
SMALL(
IF($G$3:$G$220="Pro",ROW($A$3:$A$220)-ROW($A$3)+1),
ROW(A238)
),
COLUMN(A238)
),
"")</f>
        <v/>
      </c>
      <c r="AE160" t="str" cm="1">
        <f t="array" ref="AE160">IFERROR(
INDEX($A$3:$G$220,
SMALL(
IF($G$3:$G$220="Pro", ROW($A$3:$A$220)-ROW($A$3)+1),
ROW(B238)
),
COLUMN(B238)
),
"")</f>
        <v/>
      </c>
      <c r="AF160" t="str" cm="1">
        <f t="array" ref="AF160">IFERROR(
INDEX($A$3:$G$220,
SMALL(
IF($G$3:$G$220="Pro", ROW($A$3:$A$220)-ROW($A$3)+1),
ROW(C238)
),
COLUMN(C238)
),
"")</f>
        <v/>
      </c>
      <c r="AH160" t="str" cm="1">
        <f t="array" ref="AH160">IFERROR(
INDEX($A$3:$G$220,
SMALL(
IF($G$3:$G$220="Pro", ROW($A$3:$A$220)-ROW($A$3)+1),
ROW(E238)
),
COLUMN(E238)
),
"")</f>
        <v/>
      </c>
      <c r="AI160" s="2" t="str">
        <f>IF(AH160="", "", 1 + COUNTIF($AH$3:$AH$112,"&gt;"&amp;AH160))</f>
        <v/>
      </c>
      <c r="AK160" t="str" cm="1">
        <f t="array" ref="AK160">IFERROR(
INDEX($A$3:$G$220,
SMALL(
IF($G$3:$G$220="Sportif", ROW($A$3:$A$220)-ROW($A$3)+1),
ROW(A158)
),
COLUMN(A158)
),
"")</f>
        <v/>
      </c>
      <c r="AL160" t="str" cm="1">
        <f t="array" ref="AL160">IFERROR(
INDEX($A$3:$G$220,
SMALL(
IF($G$3:$G$220="Sportif", ROW($A$3:$A$220)-ROW($A$3)+1),
ROW(B158)
),
COLUMN(B158)
),
"")</f>
        <v/>
      </c>
      <c r="AM160" t="str" cm="1">
        <f t="array" ref="AM160">IFERROR(
INDEX($A$3:$G$220,
SMALL(
IF($G$3:$G$220="Sportif", ROW($A$3:$A$220)-ROW($A$3)+1),
ROW(C158)
),
COLUMN(C158)
),
"")</f>
        <v/>
      </c>
      <c r="AN160" t="str" cm="1">
        <f t="array" ref="AN160">IFERROR(
INDEX($A$3:$G$220,
SMALL(
IF($G$3:$G$220="Sportif", ROW($A$3:$A$220)-ROW($A$3)+1),
ROW(D158)
),
COLUMN(D158)
),
"")</f>
        <v/>
      </c>
      <c r="AO160" t="str" cm="1">
        <f t="array" ref="AO160">IFERROR(
INDEX($A$3:$G$220,
SMALL(
IF($G$3:$G$220="Sportif", ROW($A$3:$A$220)-ROW($A$3)+1),
ROW(E158)
),
COLUMN(E158)
),
"")</f>
        <v/>
      </c>
      <c r="AP160" s="2"/>
    </row>
    <row r="161" spans="1:42" x14ac:dyDescent="0.3">
      <c r="A161" t="s">
        <v>592</v>
      </c>
      <c r="B161" t="s">
        <v>109</v>
      </c>
      <c r="C161" s="2" t="s">
        <v>514</v>
      </c>
      <c r="D161" t="s">
        <v>37</v>
      </c>
      <c r="E161">
        <v>229</v>
      </c>
      <c r="F161" s="2">
        <f t="shared" si="43"/>
        <v>158</v>
      </c>
      <c r="G161" t="s">
        <v>16</v>
      </c>
      <c r="I161" s="2">
        <f t="shared" si="49"/>
        <v>159</v>
      </c>
      <c r="J161" s="2" t="str">
        <f t="shared" si="50"/>
        <v>LUCE</v>
      </c>
      <c r="K161" s="2" t="str">
        <f t="shared" si="51"/>
        <v>Nicole</v>
      </c>
      <c r="L161" s="2" t="str">
        <f t="shared" si="52"/>
        <v>CH CORBIE ALBERT</v>
      </c>
      <c r="M161" s="2">
        <f t="shared" si="48"/>
        <v>229</v>
      </c>
      <c r="W161" t="str" cm="1">
        <f t="array" ref="W161">IFERROR(
INDEX($A$3:$G$220,
SMALL(
IF($D$3:$D$220="Sans Potence",ROW($A$3:$A$220)-ROW($A$3)+1),
ROW(A159)
),
CHOOSE(COLUMN(A159),1,2,3,4,5)
),
"")</f>
        <v>GRANDIN</v>
      </c>
      <c r="X161" t="str" cm="1">
        <f t="array" ref="X161">IFERROR(
INDEX($A$3:$G$220,
SMALL(
IF($D$3:$D$220="Sans Potence",ROW($A$3:$A$220)-ROW($A$3)+1),
ROW(B159)
),
CHOOSE(COLUMN(B159),1,2,3,4,5)
),
"")</f>
        <v>Françoise</v>
      </c>
      <c r="Y161" t="str" cm="1">
        <f t="array" ref="Y161">IFERROR(
INDEX($A$3:$G$220,
SMALL(
IF($D$3:$D$220="Sans Potence",ROW($A$3:$A$220)-ROW($A$3)+1),
ROW(C159)
),
CHOOSE(COLUMN(C159),1,2,3,4,5)
),
"")</f>
        <v>EHPAD Fouilloy</v>
      </c>
      <c r="Z161" t="str" cm="1">
        <f t="array" ref="Z161">IFERROR(
INDEX($A$3:$G$220,
SMALL(
IF($D$3:$D$220="Sans Potence",ROW($A$3:$A$220)-ROW($A$3)+1),
ROW(D159)
),
CHOOSE(COLUMN(D159),1,2,3,4,5)
),
"")</f>
        <v>Sans Potence</v>
      </c>
      <c r="AA161" cm="1">
        <f t="array" ref="AA161">IFERROR(
INDEX($A$3:$G$220,
SMALL(
IF($D$3:$D$220="Sans Potence",ROW($A$3:$A$220)-ROW($A$3)+1),
ROW(E159)
),
CHOOSE(COLUMN(E159),1,2,3,4,5)
),
"")</f>
        <v>187</v>
      </c>
      <c r="AB161" s="2">
        <v>159</v>
      </c>
      <c r="AC161" s="2"/>
      <c r="AD161" t="str" cm="1">
        <f t="array" ref="AD161">IFERROR(
INDEX($A$3:$G$220,
SMALL(
IF($G$3:$G$220="Pro",ROW($A$3:$A$220)-ROW($A$3)+1),
ROW(A239)
),
COLUMN(A239)
),
"")</f>
        <v/>
      </c>
      <c r="AE161" t="str" cm="1">
        <f t="array" ref="AE161">IFERROR(
INDEX($A$3:$G$220,
SMALL(
IF($G$3:$G$220="Pro", ROW($A$3:$A$220)-ROW($A$3)+1),
ROW(B239)
),
COLUMN(B239)
),
"")</f>
        <v/>
      </c>
      <c r="AF161" t="str" cm="1">
        <f t="array" ref="AF161">IFERROR(
INDEX($A$3:$G$220,
SMALL(
IF($G$3:$G$220="Pro", ROW($A$3:$A$220)-ROW($A$3)+1),
ROW(C239)
),
COLUMN(C239)
),
"")</f>
        <v/>
      </c>
      <c r="AH161" t="str" cm="1">
        <f t="array" ref="AH161">IFERROR(
INDEX($A$3:$G$220,
SMALL(
IF($G$3:$G$220="Pro", ROW($A$3:$A$220)-ROW($A$3)+1),
ROW(E239)
),
COLUMN(E239)
),
"")</f>
        <v/>
      </c>
      <c r="AI161" s="2" t="str">
        <f>IF(AH161="", "", 1 + COUNTIF($AH$3:$AH$112,"&gt;"&amp;AH161))</f>
        <v/>
      </c>
      <c r="AK161" t="str" cm="1">
        <f t="array" ref="AK161">IFERROR(
INDEX($A$3:$G$220,
SMALL(
IF($G$3:$G$220="Sportif", ROW($A$3:$A$220)-ROW($A$3)+1),
ROW(A159)
),
COLUMN(A159)
),
"")</f>
        <v/>
      </c>
      <c r="AL161" t="str" cm="1">
        <f t="array" ref="AL161">IFERROR(
INDEX($A$3:$G$220,
SMALL(
IF($G$3:$G$220="Sportif", ROW($A$3:$A$220)-ROW($A$3)+1),
ROW(B159)
),
COLUMN(B159)
),
"")</f>
        <v/>
      </c>
      <c r="AM161" t="str" cm="1">
        <f t="array" ref="AM161">IFERROR(
INDEX($A$3:$G$220,
SMALL(
IF($G$3:$G$220="Sportif", ROW($A$3:$A$220)-ROW($A$3)+1),
ROW(C159)
),
COLUMN(C159)
),
"")</f>
        <v/>
      </c>
      <c r="AN161" t="str" cm="1">
        <f t="array" ref="AN161">IFERROR(
INDEX($A$3:$G$220,
SMALL(
IF($G$3:$G$220="Sportif", ROW($A$3:$A$220)-ROW($A$3)+1),
ROW(D159)
),
COLUMN(D159)
),
"")</f>
        <v/>
      </c>
      <c r="AO161" t="str" cm="1">
        <f t="array" ref="AO161">IFERROR(
INDEX($A$3:$G$220,
SMALL(
IF($G$3:$G$220="Sportif", ROW($A$3:$A$220)-ROW($A$3)+1),
ROW(E159)
),
COLUMN(E159)
),
"")</f>
        <v/>
      </c>
      <c r="AP161" s="2"/>
    </row>
    <row r="162" spans="1:42" x14ac:dyDescent="0.3">
      <c r="A162" t="s">
        <v>182</v>
      </c>
      <c r="B162" t="s">
        <v>180</v>
      </c>
      <c r="C162" s="2" t="s">
        <v>183</v>
      </c>
      <c r="D162" t="s">
        <v>37</v>
      </c>
      <c r="E162">
        <v>224</v>
      </c>
      <c r="F162" s="2">
        <f t="shared" si="43"/>
        <v>160</v>
      </c>
      <c r="G162" t="s">
        <v>16</v>
      </c>
      <c r="I162" s="2">
        <f t="shared" si="49"/>
        <v>160</v>
      </c>
      <c r="J162" s="2" t="str">
        <f t="shared" si="50"/>
        <v>Rose</v>
      </c>
      <c r="K162" s="2" t="str">
        <f t="shared" si="51"/>
        <v>Evan</v>
      </c>
      <c r="L162" s="2" t="str">
        <f t="shared" si="52"/>
        <v>APSL 80</v>
      </c>
      <c r="M162" s="2">
        <f t="shared" si="48"/>
        <v>224</v>
      </c>
      <c r="W162" t="str" cm="1">
        <f t="array" ref="W162">IFERROR(
INDEX($A$3:$G$220,
SMALL(
IF($D$3:$D$220="Sans Potence",ROW($A$3:$A$220)-ROW($A$3)+1),
ROW(A160)
),
CHOOSE(COLUMN(A160),1,2,3,4,5)
),
"")</f>
        <v>LECOCQ</v>
      </c>
      <c r="X162" t="str" cm="1">
        <f t="array" ref="X162">IFERROR(
INDEX($A$3:$G$220,
SMALL(
IF($D$3:$D$220="Sans Potence",ROW($A$3:$A$220)-ROW($A$3)+1),
ROW(B160)
),
CHOOSE(COLUMN(B160),1,2,3,4,5)
),
"")</f>
        <v>Clotilde</v>
      </c>
      <c r="Y162" t="str" cm="1">
        <f t="array" ref="Y162">IFERROR(
INDEX($A$3:$G$220,
SMALL(
IF($D$3:$D$220="Sans Potence",ROW($A$3:$A$220)-ROW($A$3)+1),
ROW(C160)
),
CHOOSE(COLUMN(C160),1,2,3,4,5)
),
"")</f>
        <v>FAM / FDV HARBONNIERES</v>
      </c>
      <c r="Z162" t="str" cm="1">
        <f t="array" ref="Z162">IFERROR(
INDEX($A$3:$G$220,
SMALL(
IF($D$3:$D$220="Sans Potence",ROW($A$3:$A$220)-ROW($A$3)+1),
ROW(D160)
),
CHOOSE(COLUMN(D160),1,2,3,4,5)
),
"")</f>
        <v>Sans Potence</v>
      </c>
      <c r="AA162" cm="1">
        <f t="array" ref="AA162">IFERROR(
INDEX($A$3:$G$220,
SMALL(
IF($D$3:$D$220="Sans Potence",ROW($A$3:$A$220)-ROW($A$3)+1),
ROW(E160)
),
CHOOSE(COLUMN(E160),1,2,3,4,5)
),
"")</f>
        <v>186</v>
      </c>
      <c r="AB162" s="2">
        <v>160</v>
      </c>
      <c r="AC162" s="2"/>
      <c r="AD162" t="str" cm="1">
        <f t="array" ref="AD162">IFERROR(
INDEX($A$3:$G$220,
SMALL(
IF($G$3:$G$220="Pro",ROW($A$3:$A$220)-ROW($A$3)+1),
ROW(A240)
),
COLUMN(A240)
),
"")</f>
        <v/>
      </c>
      <c r="AE162" t="str" cm="1">
        <f t="array" ref="AE162">IFERROR(
INDEX($A$3:$G$220,
SMALL(
IF($G$3:$G$220="Pro", ROW($A$3:$A$220)-ROW($A$3)+1),
ROW(B240)
),
COLUMN(B240)
),
"")</f>
        <v/>
      </c>
      <c r="AF162" t="str" cm="1">
        <f t="array" ref="AF162">IFERROR(
INDEX($A$3:$G$220,
SMALL(
IF($G$3:$G$220="Pro", ROW($A$3:$A$220)-ROW($A$3)+1),
ROW(C240)
),
COLUMN(C240)
),
"")</f>
        <v/>
      </c>
      <c r="AH162" t="str" cm="1">
        <f t="array" ref="AH162">IFERROR(
INDEX($A$3:$G$220,
SMALL(
IF($G$3:$G$220="Pro", ROW($A$3:$A$220)-ROW($A$3)+1),
ROW(E240)
),
COLUMN(E240)
),
"")</f>
        <v/>
      </c>
      <c r="AI162" s="2" t="str">
        <f>IF(AH162="", "", 1 + COUNTIF($AH$3:$AH$112,"&gt;"&amp;AH162))</f>
        <v/>
      </c>
      <c r="AK162" t="str" cm="1">
        <f t="array" ref="AK162">IFERROR(
INDEX($A$3:$G$220,
SMALL(
IF($G$3:$G$220="Sportif", ROW($A$3:$A$220)-ROW($A$3)+1),
ROW(A160)
),
COLUMN(A160)
),
"")</f>
        <v/>
      </c>
      <c r="AL162" t="str" cm="1">
        <f t="array" ref="AL162">IFERROR(
INDEX($A$3:$G$220,
SMALL(
IF($G$3:$G$220="Sportif", ROW($A$3:$A$220)-ROW($A$3)+1),
ROW(B160)
),
COLUMN(B160)
),
"")</f>
        <v/>
      </c>
      <c r="AM162" t="str" cm="1">
        <f t="array" ref="AM162">IFERROR(
INDEX($A$3:$G$220,
SMALL(
IF($G$3:$G$220="Sportif", ROW($A$3:$A$220)-ROW($A$3)+1),
ROW(C160)
),
COLUMN(C160)
),
"")</f>
        <v/>
      </c>
      <c r="AN162" t="str" cm="1">
        <f t="array" ref="AN162">IFERROR(
INDEX($A$3:$G$220,
SMALL(
IF($G$3:$G$220="Sportif", ROW($A$3:$A$220)-ROW($A$3)+1),
ROW(D160)
),
COLUMN(D160)
),
"")</f>
        <v/>
      </c>
      <c r="AO162" t="str" cm="1">
        <f t="array" ref="AO162">IFERROR(
INDEX($A$3:$G$220,
SMALL(
IF($G$3:$G$220="Sportif", ROW($A$3:$A$220)-ROW($A$3)+1),
ROW(E160)
),
COLUMN(E160)
),
"")</f>
        <v/>
      </c>
      <c r="AP162" s="2"/>
    </row>
    <row r="163" spans="1:42" x14ac:dyDescent="0.3">
      <c r="A163" t="s">
        <v>593</v>
      </c>
      <c r="B163" t="s">
        <v>115</v>
      </c>
      <c r="C163" s="2" t="s">
        <v>514</v>
      </c>
      <c r="D163" t="s">
        <v>37</v>
      </c>
      <c r="E163">
        <v>224</v>
      </c>
      <c r="F163" s="2">
        <f t="shared" si="43"/>
        <v>160</v>
      </c>
      <c r="G163" t="s">
        <v>23</v>
      </c>
      <c r="I163" s="2">
        <f t="shared" si="49"/>
        <v>161</v>
      </c>
      <c r="J163" s="2" t="str">
        <f t="shared" si="50"/>
        <v>DUMONT</v>
      </c>
      <c r="K163" s="2" t="str">
        <f t="shared" si="51"/>
        <v>Michel</v>
      </c>
      <c r="L163" s="2" t="str">
        <f t="shared" si="52"/>
        <v>CH CORBIE ALBERT</v>
      </c>
      <c r="M163" s="2">
        <f t="shared" si="48"/>
        <v>224</v>
      </c>
      <c r="W163" t="str" cm="1">
        <f t="array" ref="W163">IFERROR(
INDEX($A$3:$G$220,
SMALL(
IF($D$3:$D$220="Sans Potence",ROW($A$3:$A$220)-ROW($A$3)+1),
ROW(A161)
),
CHOOSE(COLUMN(A161),1,2,3,4,5)
),
"")</f>
        <v>DELPLACE</v>
      </c>
      <c r="X163" t="str" cm="1">
        <f t="array" ref="X163">IFERROR(
INDEX($A$3:$G$220,
SMALL(
IF($D$3:$D$220="Sans Potence",ROW($A$3:$A$220)-ROW($A$3)+1),
ROW(B161)
),
CHOOSE(COLUMN(B161),1,2,3,4,5)
),
"")</f>
        <v>Mathys</v>
      </c>
      <c r="Y163" t="str" cm="1">
        <f t="array" ref="Y163">IFERROR(
INDEX($A$3:$G$220,
SMALL(
IF($D$3:$D$220="Sans Potence",ROW($A$3:$A$220)-ROW($A$3)+1),
ROW(C161)
),
CHOOSE(COLUMN(C161),1,2,3,4,5)
),
"")</f>
        <v>CH CORBIE ALBERT</v>
      </c>
      <c r="Z163" t="str" cm="1">
        <f t="array" ref="Z163">IFERROR(
INDEX($A$3:$G$220,
SMALL(
IF($D$3:$D$220="Sans Potence",ROW($A$3:$A$220)-ROW($A$3)+1),
ROW(D161)
),
CHOOSE(COLUMN(D161),1,2,3,4,5)
),
"")</f>
        <v>Sans Potence</v>
      </c>
      <c r="AA163" cm="1">
        <f t="array" ref="AA163">IFERROR(
INDEX($A$3:$G$220,
SMALL(
IF($D$3:$D$220="Sans Potence",ROW($A$3:$A$220)-ROW($A$3)+1),
ROW(E161)
),
CHOOSE(COLUMN(E161),1,2,3,4,5)
),
"")</f>
        <v>186</v>
      </c>
      <c r="AB163" s="2">
        <v>160</v>
      </c>
      <c r="AC163" s="2"/>
      <c r="AD163" t="str" cm="1">
        <f t="array" ref="AD163">IFERROR(
INDEX($A$3:$G$220,
SMALL(
IF($G$3:$G$220="Pro",ROW($A$3:$A$220)-ROW($A$3)+1),
ROW(A241)
),
COLUMN(A241)
),
"")</f>
        <v/>
      </c>
      <c r="AE163" t="str" cm="1">
        <f t="array" ref="AE163">IFERROR(
INDEX($A$3:$G$220,
SMALL(
IF($G$3:$G$220="Pro", ROW($A$3:$A$220)-ROW($A$3)+1),
ROW(B241)
),
COLUMN(B241)
),
"")</f>
        <v/>
      </c>
      <c r="AF163" t="str" cm="1">
        <f t="array" ref="AF163">IFERROR(
INDEX($A$3:$G$220,
SMALL(
IF($G$3:$G$220="Pro", ROW($A$3:$A$220)-ROW($A$3)+1),
ROW(C241)
),
COLUMN(C241)
),
"")</f>
        <v/>
      </c>
      <c r="AH163" t="str" cm="1">
        <f t="array" ref="AH163">IFERROR(
INDEX($A$3:$G$220,
SMALL(
IF($G$3:$G$220="Pro", ROW($A$3:$A$220)-ROW($A$3)+1),
ROW(E241)
),
COLUMN(E241)
),
"")</f>
        <v/>
      </c>
      <c r="AI163" s="2" t="str">
        <f>IF(AH163="", "", 1 + COUNTIF($AH$3:$AH$112,"&gt;"&amp;AH163))</f>
        <v/>
      </c>
      <c r="AK163" t="str" cm="1">
        <f t="array" ref="AK163">IFERROR(
INDEX($A$3:$G$220,
SMALL(
IF($G$3:$G$220="Sportif", ROW($A$3:$A$220)-ROW($A$3)+1),
ROW(A161)
),
COLUMN(A161)
),
"")</f>
        <v/>
      </c>
      <c r="AL163" t="str" cm="1">
        <f t="array" ref="AL163">IFERROR(
INDEX($A$3:$G$220,
SMALL(
IF($G$3:$G$220="Sportif", ROW($A$3:$A$220)-ROW($A$3)+1),
ROW(B161)
),
COLUMN(B161)
),
"")</f>
        <v/>
      </c>
      <c r="AM163" t="str" cm="1">
        <f t="array" ref="AM163">IFERROR(
INDEX($A$3:$G$220,
SMALL(
IF($G$3:$G$220="Sportif", ROW($A$3:$A$220)-ROW($A$3)+1),
ROW(C161)
),
COLUMN(C161)
),
"")</f>
        <v/>
      </c>
      <c r="AN163" t="str" cm="1">
        <f t="array" ref="AN163">IFERROR(
INDEX($A$3:$G$220,
SMALL(
IF($G$3:$G$220="Sportif", ROW($A$3:$A$220)-ROW($A$3)+1),
ROW(D161)
),
COLUMN(D161)
),
"")</f>
        <v/>
      </c>
      <c r="AO163" t="str" cm="1">
        <f t="array" ref="AO163">IFERROR(
INDEX($A$3:$G$220,
SMALL(
IF($G$3:$G$220="Sportif", ROW($A$3:$A$220)-ROW($A$3)+1),
ROW(E161)
),
COLUMN(E161)
),
"")</f>
        <v/>
      </c>
      <c r="AP163" s="2"/>
    </row>
    <row r="164" spans="1:42" x14ac:dyDescent="0.3">
      <c r="A164" t="s">
        <v>594</v>
      </c>
      <c r="B164" t="s">
        <v>595</v>
      </c>
      <c r="C164" s="2" t="s">
        <v>514</v>
      </c>
      <c r="D164" t="s">
        <v>37</v>
      </c>
      <c r="E164">
        <v>223</v>
      </c>
      <c r="F164" s="2">
        <f t="shared" si="43"/>
        <v>162</v>
      </c>
      <c r="G164" t="s">
        <v>23</v>
      </c>
      <c r="I164" s="2">
        <f t="shared" si="49"/>
        <v>162</v>
      </c>
      <c r="J164" s="2" t="str">
        <f t="shared" si="50"/>
        <v>SZEWCZYK</v>
      </c>
      <c r="K164" s="2" t="str">
        <f t="shared" si="51"/>
        <v>Coline</v>
      </c>
      <c r="L164" s="2" t="str">
        <f t="shared" si="52"/>
        <v>CH CORBIE ALBERT</v>
      </c>
      <c r="M164" s="2">
        <f t="shared" si="48"/>
        <v>223</v>
      </c>
      <c r="W164" t="str" cm="1">
        <f t="array" ref="W164">IFERROR(
INDEX($A$3:$G$220,
SMALL(
IF($D$3:$D$220="Sans Potence",ROW($A$3:$A$220)-ROW($A$3)+1),
ROW(A162)
),
CHOOSE(COLUMN(A162),1,2,3,4,5)
),
"")</f>
        <v>CARON</v>
      </c>
      <c r="X164" t="str" cm="1">
        <f t="array" ref="X164">IFERROR(
INDEX($A$3:$G$220,
SMALL(
IF($D$3:$D$220="Sans Potence",ROW($A$3:$A$220)-ROW($A$3)+1),
ROW(B162)
),
CHOOSE(COLUMN(B162),1,2,3,4,5)
),
"")</f>
        <v>Gislaine</v>
      </c>
      <c r="Y164" t="str" cm="1">
        <f t="array" ref="Y164">IFERROR(
INDEX($A$3:$G$220,
SMALL(
IF($D$3:$D$220="Sans Potence",ROW($A$3:$A$220)-ROW($A$3)+1),
ROW(C162)
),
CHOOSE(COLUMN(C162),1,2,3,4,5)
),
"")</f>
        <v>EHPAD Fouilloy</v>
      </c>
      <c r="Z164" t="str" cm="1">
        <f t="array" ref="Z164">IFERROR(
INDEX($A$3:$G$220,
SMALL(
IF($D$3:$D$220="Sans Potence",ROW($A$3:$A$220)-ROW($A$3)+1),
ROW(D162)
),
CHOOSE(COLUMN(D162),1,2,3,4,5)
),
"")</f>
        <v>Sans Potence</v>
      </c>
      <c r="AA164" cm="1">
        <f t="array" ref="AA164">IFERROR(
INDEX($A$3:$G$220,
SMALL(
IF($D$3:$D$220="Sans Potence",ROW($A$3:$A$220)-ROW($A$3)+1),
ROW(E162)
),
CHOOSE(COLUMN(E162),1,2,3,4,5)
),
"")</f>
        <v>185</v>
      </c>
      <c r="AB164" s="2">
        <v>162</v>
      </c>
      <c r="AC164" s="2"/>
      <c r="AD164" t="str" cm="1">
        <f t="array" ref="AD164">IFERROR(
INDEX($A$3:$G$220,
SMALL(
IF($G$3:$G$220="Pro",ROW($A$3:$A$220)-ROW($A$3)+1),
ROW(A242)
),
COLUMN(A242)
),
"")</f>
        <v/>
      </c>
      <c r="AE164" t="str" cm="1">
        <f t="array" ref="AE164">IFERROR(
INDEX($A$3:$G$220,
SMALL(
IF($G$3:$G$220="Pro", ROW($A$3:$A$220)-ROW($A$3)+1),
ROW(B242)
),
COLUMN(B242)
),
"")</f>
        <v/>
      </c>
      <c r="AF164" t="str" cm="1">
        <f t="array" ref="AF164">IFERROR(
INDEX($A$3:$G$220,
SMALL(
IF($G$3:$G$220="Pro", ROW($A$3:$A$220)-ROW($A$3)+1),
ROW(C242)
),
COLUMN(C242)
),
"")</f>
        <v/>
      </c>
      <c r="AH164" t="str" cm="1">
        <f t="array" ref="AH164">IFERROR(
INDEX($A$3:$G$220,
SMALL(
IF($G$3:$G$220="Pro", ROW($A$3:$A$220)-ROW($A$3)+1),
ROW(E242)
),
COLUMN(E242)
),
"")</f>
        <v/>
      </c>
      <c r="AI164" s="2" t="str">
        <f>IF(AH164="", "", 1 + COUNTIF($AH$3:$AH$112,"&gt;"&amp;AH164))</f>
        <v/>
      </c>
      <c r="AK164" t="str" cm="1">
        <f t="array" ref="AK164">IFERROR(
INDEX($A$3:$G$220,
SMALL(
IF($G$3:$G$220="Sportif", ROW($A$3:$A$220)-ROW($A$3)+1),
ROW(A162)
),
COLUMN(A162)
),
"")</f>
        <v/>
      </c>
      <c r="AL164" t="str" cm="1">
        <f t="array" ref="AL164">IFERROR(
INDEX($A$3:$G$220,
SMALL(
IF($G$3:$G$220="Sportif", ROW($A$3:$A$220)-ROW($A$3)+1),
ROW(B162)
),
COLUMN(B162)
),
"")</f>
        <v/>
      </c>
      <c r="AM164" t="str" cm="1">
        <f t="array" ref="AM164">IFERROR(
INDEX($A$3:$G$220,
SMALL(
IF($G$3:$G$220="Sportif", ROW($A$3:$A$220)-ROW($A$3)+1),
ROW(C162)
),
COLUMN(C162)
),
"")</f>
        <v/>
      </c>
      <c r="AN164" t="str" cm="1">
        <f t="array" ref="AN164">IFERROR(
INDEX($A$3:$G$220,
SMALL(
IF($G$3:$G$220="Sportif", ROW($A$3:$A$220)-ROW($A$3)+1),
ROW(D162)
),
COLUMN(D162)
),
"")</f>
        <v/>
      </c>
      <c r="AO164" t="str" cm="1">
        <f t="array" ref="AO164">IFERROR(
INDEX($A$3:$G$220,
SMALL(
IF($G$3:$G$220="Sportif", ROW($A$3:$A$220)-ROW($A$3)+1),
ROW(E162)
),
COLUMN(E162)
),
"")</f>
        <v/>
      </c>
      <c r="AP164" s="2"/>
    </row>
    <row r="165" spans="1:42" x14ac:dyDescent="0.3">
      <c r="A165" t="s">
        <v>81</v>
      </c>
      <c r="B165" t="s">
        <v>82</v>
      </c>
      <c r="C165" s="2" t="s">
        <v>36</v>
      </c>
      <c r="D165" t="s">
        <v>37</v>
      </c>
      <c r="E165">
        <v>221</v>
      </c>
      <c r="F165" s="2">
        <f t="shared" si="43"/>
        <v>163</v>
      </c>
      <c r="G165" t="s">
        <v>23</v>
      </c>
      <c r="I165" s="2">
        <f t="shared" si="49"/>
        <v>163</v>
      </c>
      <c r="J165" s="2" t="str">
        <f t="shared" si="50"/>
        <v>CARON</v>
      </c>
      <c r="K165" s="2" t="str">
        <f t="shared" si="51"/>
        <v>Gérard</v>
      </c>
      <c r="L165" s="2" t="str">
        <f t="shared" si="52"/>
        <v>EHPAD Fouilloy</v>
      </c>
      <c r="M165" s="2">
        <f t="shared" si="48"/>
        <v>221</v>
      </c>
      <c r="W165" t="str" cm="1">
        <f t="array" ref="W165">IFERROR(
INDEX($A$3:$G$220,
SMALL(
IF($D$3:$D$220="Sans Potence",ROW($A$3:$A$220)-ROW($A$3)+1),
ROW(A163)
),
CHOOSE(COLUMN(A163),1,2,3,4,5)
),
"")</f>
        <v>PRUVOT</v>
      </c>
      <c r="X165" t="str" cm="1">
        <f t="array" ref="X165">IFERROR(
INDEX($A$3:$G$220,
SMALL(
IF($D$3:$D$220="Sans Potence",ROW($A$3:$A$220)-ROW($A$3)+1),
ROW(B163)
),
CHOOSE(COLUMN(B163),1,2,3,4,5)
),
"")</f>
        <v>Christelle</v>
      </c>
      <c r="Y165" t="str" cm="1">
        <f t="array" ref="Y165">IFERROR(
INDEX($A$3:$G$220,
SMALL(
IF($D$3:$D$220="Sans Potence",ROW($A$3:$A$220)-ROW($A$3)+1),
ROW(C163)
),
CHOOSE(COLUMN(C163),1,2,3,4,5)
),
"")</f>
        <v>CH CORBIE ALBERT</v>
      </c>
      <c r="Z165" t="str" cm="1">
        <f t="array" ref="Z165">IFERROR(
INDEX($A$3:$G$220,
SMALL(
IF($D$3:$D$220="Sans Potence",ROW($A$3:$A$220)-ROW($A$3)+1),
ROW(D163)
),
CHOOSE(COLUMN(D163),1,2,3,4,5)
),
"")</f>
        <v>Sans Potence</v>
      </c>
      <c r="AA165" cm="1">
        <f t="array" ref="AA165">IFERROR(
INDEX($A$3:$G$220,
SMALL(
IF($D$3:$D$220="Sans Potence",ROW($A$3:$A$220)-ROW($A$3)+1),
ROW(E163)
),
CHOOSE(COLUMN(E163),1,2,3,4,5)
),
"")</f>
        <v>178</v>
      </c>
      <c r="AB165" s="2">
        <v>163</v>
      </c>
      <c r="AC165" s="2"/>
      <c r="AD165" t="str" cm="1">
        <f t="array" ref="AD165">IFERROR(
INDEX($A$3:$G$220,
SMALL(
IF($G$3:$G$220="Pro",ROW($A$3:$A$220)-ROW($A$3)+1),
ROW(A243)
),
COLUMN(A243)
),
"")</f>
        <v/>
      </c>
      <c r="AE165" t="str" cm="1">
        <f t="array" ref="AE165">IFERROR(
INDEX($A$3:$G$220,
SMALL(
IF($G$3:$G$220="Pro", ROW($A$3:$A$220)-ROW($A$3)+1),
ROW(B243)
),
COLUMN(B243)
),
"")</f>
        <v/>
      </c>
      <c r="AF165" t="str" cm="1">
        <f t="array" ref="AF165">IFERROR(
INDEX($A$3:$G$220,
SMALL(
IF($G$3:$G$220="Pro", ROW($A$3:$A$220)-ROW($A$3)+1),
ROW(C243)
),
COLUMN(C243)
),
"")</f>
        <v/>
      </c>
      <c r="AH165" t="str" cm="1">
        <f t="array" ref="AH165">IFERROR(
INDEX($A$3:$G$220,
SMALL(
IF($G$3:$G$220="Pro", ROW($A$3:$A$220)-ROW($A$3)+1),
ROW(E243)
),
COLUMN(E243)
),
"")</f>
        <v/>
      </c>
      <c r="AI165" s="2" t="str">
        <f>IF(AH165="", "", 1 + COUNTIF($AH$3:$AH$112,"&gt;"&amp;AH165))</f>
        <v/>
      </c>
      <c r="AK165" t="str" cm="1">
        <f t="array" ref="AK165">IFERROR(
INDEX($A$3:$G$220,
SMALL(
IF($G$3:$G$220="Sportif", ROW($A$3:$A$220)-ROW($A$3)+1),
ROW(A163)
),
COLUMN(A163)
),
"")</f>
        <v/>
      </c>
      <c r="AL165" t="str" cm="1">
        <f t="array" ref="AL165">IFERROR(
INDEX($A$3:$G$220,
SMALL(
IF($G$3:$G$220="Sportif", ROW($A$3:$A$220)-ROW($A$3)+1),
ROW(B163)
),
COLUMN(B163)
),
"")</f>
        <v/>
      </c>
      <c r="AM165" t="str" cm="1">
        <f t="array" ref="AM165">IFERROR(
INDEX($A$3:$G$220,
SMALL(
IF($G$3:$G$220="Sportif", ROW($A$3:$A$220)-ROW($A$3)+1),
ROW(C163)
),
COLUMN(C163)
),
"")</f>
        <v/>
      </c>
      <c r="AN165" t="str" cm="1">
        <f t="array" ref="AN165">IFERROR(
INDEX($A$3:$G$220,
SMALL(
IF($G$3:$G$220="Sportif", ROW($A$3:$A$220)-ROW($A$3)+1),
ROW(D163)
),
COLUMN(D163)
),
"")</f>
        <v/>
      </c>
      <c r="AO165" t="str" cm="1">
        <f t="array" ref="AO165">IFERROR(
INDEX($A$3:$G$220,
SMALL(
IF($G$3:$G$220="Sportif", ROW($A$3:$A$220)-ROW($A$3)+1),
ROW(E163)
),
COLUMN(E163)
),
"")</f>
        <v/>
      </c>
      <c r="AP165" s="2"/>
    </row>
    <row r="166" spans="1:42" x14ac:dyDescent="0.3">
      <c r="A166" t="s">
        <v>83</v>
      </c>
      <c r="B166" t="s">
        <v>84</v>
      </c>
      <c r="C166" s="2" t="s">
        <v>36</v>
      </c>
      <c r="D166" t="s">
        <v>37</v>
      </c>
      <c r="E166">
        <v>215</v>
      </c>
      <c r="F166" s="2">
        <f t="shared" si="43"/>
        <v>164</v>
      </c>
      <c r="G166" t="s">
        <v>23</v>
      </c>
      <c r="I166" s="2">
        <f t="shared" si="49"/>
        <v>164</v>
      </c>
      <c r="J166" s="2" t="str">
        <f t="shared" si="50"/>
        <v>GOUTIN</v>
      </c>
      <c r="K166" s="2" t="str">
        <f t="shared" si="51"/>
        <v>Luigi</v>
      </c>
      <c r="L166" s="2" t="str">
        <f t="shared" si="52"/>
        <v>EHPAD Fouilloy</v>
      </c>
      <c r="M166" s="2">
        <f t="shared" si="48"/>
        <v>215</v>
      </c>
      <c r="W166" t="str" cm="1">
        <f t="array" ref="W166">IFERROR(
INDEX($A$3:$G$220,
SMALL(
IF($D$3:$D$220="Sans Potence",ROW($A$3:$A$220)-ROW($A$3)+1),
ROW(A164)
),
CHOOSE(COLUMN(A164),1,2,3,4,5)
),
"")</f>
        <v>DUBOURDIEU</v>
      </c>
      <c r="X166" t="str" cm="1">
        <f t="array" ref="X166">IFERROR(
INDEX($A$3:$G$220,
SMALL(
IF($D$3:$D$220="Sans Potence",ROW($A$3:$A$220)-ROW($A$3)+1),
ROW(B164)
),
CHOOSE(COLUMN(B164),1,2,3,4,5)
),
"")</f>
        <v>Marie Dominique</v>
      </c>
      <c r="Y166" t="str" cm="1">
        <f t="array" ref="Y166">IFERROR(
INDEX($A$3:$G$220,
SMALL(
IF($D$3:$D$220="Sans Potence",ROW($A$3:$A$220)-ROW($A$3)+1),
ROW(C164)
),
CHOOSE(COLUMN(C164),1,2,3,4,5)
),
"")</f>
        <v>CH CORBIE ALBERT</v>
      </c>
      <c r="Z166" t="str" cm="1">
        <f t="array" ref="Z166">IFERROR(
INDEX($A$3:$G$220,
SMALL(
IF($D$3:$D$220="Sans Potence",ROW($A$3:$A$220)-ROW($A$3)+1),
ROW(D164)
),
CHOOSE(COLUMN(D164),1,2,3,4,5)
),
"")</f>
        <v>Sans Potence</v>
      </c>
      <c r="AA166" cm="1">
        <f t="array" ref="AA166">IFERROR(
INDEX($A$3:$G$220,
SMALL(
IF($D$3:$D$220="Sans Potence",ROW($A$3:$A$220)-ROW($A$3)+1),
ROW(E164)
),
CHOOSE(COLUMN(E164),1,2,3,4,5)
),
"")</f>
        <v>172</v>
      </c>
      <c r="AB166" s="2">
        <v>164</v>
      </c>
      <c r="AC166" s="2"/>
      <c r="AD166" t="str" cm="1">
        <f t="array" ref="AD166">IFERROR(
INDEX($A$3:$G$220,
SMALL(
IF($G$3:$G$220="Pro",ROW($A$3:$A$220)-ROW($A$3)+1),
ROW(A244)
),
COLUMN(A244)
),
"")</f>
        <v/>
      </c>
      <c r="AE166" t="str" cm="1">
        <f t="array" ref="AE166">IFERROR(
INDEX($A$3:$G$220,
SMALL(
IF($G$3:$G$220="Pro", ROW($A$3:$A$220)-ROW($A$3)+1),
ROW(B244)
),
COLUMN(B244)
),
"")</f>
        <v/>
      </c>
      <c r="AF166" t="str" cm="1">
        <f t="array" ref="AF166">IFERROR(
INDEX($A$3:$G$220,
SMALL(
IF($G$3:$G$220="Pro", ROW($A$3:$A$220)-ROW($A$3)+1),
ROW(C244)
),
COLUMN(C244)
),
"")</f>
        <v/>
      </c>
      <c r="AH166" t="str" cm="1">
        <f t="array" ref="AH166">IFERROR(
INDEX($A$3:$G$220,
SMALL(
IF($G$3:$G$220="Pro", ROW($A$3:$A$220)-ROW($A$3)+1),
ROW(E244)
),
COLUMN(E244)
),
"")</f>
        <v/>
      </c>
      <c r="AI166" s="2" t="str">
        <f>IF(AH166="", "", 1 + COUNTIF($AH$3:$AH$112,"&gt;"&amp;AH166))</f>
        <v/>
      </c>
      <c r="AK166" t="str" cm="1">
        <f t="array" ref="AK166">IFERROR(
INDEX($A$3:$G$220,
SMALL(
IF($G$3:$G$220="Sportif", ROW($A$3:$A$220)-ROW($A$3)+1),
ROW(A164)
),
COLUMN(A164)
),
"")</f>
        <v/>
      </c>
      <c r="AL166" t="str" cm="1">
        <f t="array" ref="AL166">IFERROR(
INDEX($A$3:$G$220,
SMALL(
IF($G$3:$G$220="Sportif", ROW($A$3:$A$220)-ROW($A$3)+1),
ROW(B164)
),
COLUMN(B164)
),
"")</f>
        <v/>
      </c>
      <c r="AM166" t="str" cm="1">
        <f t="array" ref="AM166">IFERROR(
INDEX($A$3:$G$220,
SMALL(
IF($G$3:$G$220="Sportif", ROW($A$3:$A$220)-ROW($A$3)+1),
ROW(C164)
),
COLUMN(C164)
),
"")</f>
        <v/>
      </c>
      <c r="AN166" t="str" cm="1">
        <f t="array" ref="AN166">IFERROR(
INDEX($A$3:$G$220,
SMALL(
IF($G$3:$G$220="Sportif", ROW($A$3:$A$220)-ROW($A$3)+1),
ROW(D164)
),
COLUMN(D164)
),
"")</f>
        <v/>
      </c>
      <c r="AO166" t="str" cm="1">
        <f t="array" ref="AO166">IFERROR(
INDEX($A$3:$G$220,
SMALL(
IF($G$3:$G$220="Sportif", ROW($A$3:$A$220)-ROW($A$3)+1),
ROW(E164)
),
COLUMN(E164)
),
"")</f>
        <v/>
      </c>
      <c r="AP166" s="2"/>
    </row>
    <row r="167" spans="1:42" x14ac:dyDescent="0.3">
      <c r="A167" t="s">
        <v>85</v>
      </c>
      <c r="B167" t="s">
        <v>86</v>
      </c>
      <c r="C167" s="2" t="s">
        <v>36</v>
      </c>
      <c r="D167" t="s">
        <v>37</v>
      </c>
      <c r="E167">
        <v>213</v>
      </c>
      <c r="F167" s="2">
        <f t="shared" si="43"/>
        <v>165</v>
      </c>
      <c r="G167" t="s">
        <v>23</v>
      </c>
      <c r="I167" s="2">
        <f t="shared" si="49"/>
        <v>165</v>
      </c>
      <c r="J167" s="2" t="str">
        <f t="shared" si="50"/>
        <v>DELMOTTE</v>
      </c>
      <c r="K167" s="2" t="str">
        <f t="shared" si="51"/>
        <v>Athénaïs</v>
      </c>
      <c r="L167" s="2" t="str">
        <f t="shared" si="52"/>
        <v>EHPAD Fouilloy</v>
      </c>
      <c r="M167" s="2">
        <f t="shared" si="48"/>
        <v>213</v>
      </c>
      <c r="W167" t="str" cm="1">
        <f t="array" ref="W167">IFERROR(
INDEX($A$3:$G$220,
SMALL(
IF($D$3:$D$220="Sans Potence",ROW($A$3:$A$220)-ROW($A$3)+1),
ROW(A165)
),
CHOOSE(COLUMN(A165),1,2,3,4,5)
),
"")</f>
        <v>BASSET</v>
      </c>
      <c r="X167" t="str" cm="1">
        <f t="array" ref="X167">IFERROR(
INDEX($A$3:$G$220,
SMALL(
IF($D$3:$D$220="Sans Potence",ROW($A$3:$A$220)-ROW($A$3)+1),
ROW(B165)
),
CHOOSE(COLUMN(B165),1,2,3,4,5)
),
"")</f>
        <v>Jacques</v>
      </c>
      <c r="Y167" t="str" cm="1">
        <f t="array" ref="Y167">IFERROR(
INDEX($A$3:$G$220,
SMALL(
IF($D$3:$D$220="Sans Potence",ROW($A$3:$A$220)-ROW($A$3)+1),
ROW(C165)
),
CHOOSE(COLUMN(C165),1,2,3,4,5)
),
"")</f>
        <v>CH CORBIE ALBERT</v>
      </c>
      <c r="Z167" t="str" cm="1">
        <f t="array" ref="Z167">IFERROR(
INDEX($A$3:$G$220,
SMALL(
IF($D$3:$D$220="Sans Potence",ROW($A$3:$A$220)-ROW($A$3)+1),
ROW(D165)
),
CHOOSE(COLUMN(D165),1,2,3,4,5)
),
"")</f>
        <v>Sans Potence</v>
      </c>
      <c r="AA167" cm="1">
        <f t="array" ref="AA167">IFERROR(
INDEX($A$3:$G$220,
SMALL(
IF($D$3:$D$220="Sans Potence",ROW($A$3:$A$220)-ROW($A$3)+1),
ROW(E165)
),
CHOOSE(COLUMN(E165),1,2,3,4,5)
),
"")</f>
        <v>171</v>
      </c>
      <c r="AB167" s="2">
        <v>165</v>
      </c>
      <c r="AC167" s="2"/>
      <c r="AD167" t="str" cm="1">
        <f t="array" ref="AD167">IFERROR(
INDEX($A$3:$G$220,
SMALL(
IF($G$3:$G$220="Pro",ROW($A$3:$A$220)-ROW($A$3)+1),
ROW(A245)
),
COLUMN(A245)
),
"")</f>
        <v/>
      </c>
      <c r="AE167" t="str" cm="1">
        <f t="array" ref="AE167">IFERROR(
INDEX($A$3:$G$220,
SMALL(
IF($G$3:$G$220="Pro", ROW($A$3:$A$220)-ROW($A$3)+1),
ROW(B245)
),
COLUMN(B245)
),
"")</f>
        <v/>
      </c>
      <c r="AF167" t="str" cm="1">
        <f t="array" ref="AF167">IFERROR(
INDEX($A$3:$G$220,
SMALL(
IF($G$3:$G$220="Pro", ROW($A$3:$A$220)-ROW($A$3)+1),
ROW(C245)
),
COLUMN(C245)
),
"")</f>
        <v/>
      </c>
      <c r="AH167" t="str" cm="1">
        <f t="array" ref="AH167">IFERROR(
INDEX($A$3:$G$220,
SMALL(
IF($G$3:$G$220="Pro", ROW($A$3:$A$220)-ROW($A$3)+1),
ROW(E245)
),
COLUMN(E245)
),
"")</f>
        <v/>
      </c>
      <c r="AI167" s="2" t="str">
        <f>IF(AH167="", "", 1 + COUNTIF($AH$3:$AH$112,"&gt;"&amp;AH167))</f>
        <v/>
      </c>
      <c r="AK167" t="str" cm="1">
        <f t="array" ref="AK167">IFERROR(
INDEX($A$3:$G$220,
SMALL(
IF($G$3:$G$220="Sportif", ROW($A$3:$A$220)-ROW($A$3)+1),
ROW(A165)
),
COLUMN(A165)
),
"")</f>
        <v/>
      </c>
      <c r="AL167" t="str" cm="1">
        <f t="array" ref="AL167">IFERROR(
INDEX($A$3:$G$220,
SMALL(
IF($G$3:$G$220="Sportif", ROW($A$3:$A$220)-ROW($A$3)+1),
ROW(B165)
),
COLUMN(B165)
),
"")</f>
        <v/>
      </c>
      <c r="AM167" t="str" cm="1">
        <f t="array" ref="AM167">IFERROR(
INDEX($A$3:$G$220,
SMALL(
IF($G$3:$G$220="Sportif", ROW($A$3:$A$220)-ROW($A$3)+1),
ROW(C165)
),
COLUMN(C165)
),
"")</f>
        <v/>
      </c>
      <c r="AN167" t="str" cm="1">
        <f t="array" ref="AN167">IFERROR(
INDEX($A$3:$G$220,
SMALL(
IF($G$3:$G$220="Sportif", ROW($A$3:$A$220)-ROW($A$3)+1),
ROW(D165)
),
COLUMN(D165)
),
"")</f>
        <v/>
      </c>
      <c r="AO167" t="str" cm="1">
        <f t="array" ref="AO167">IFERROR(
INDEX($A$3:$G$220,
SMALL(
IF($G$3:$G$220="Sportif", ROW($A$3:$A$220)-ROW($A$3)+1),
ROW(E165)
),
COLUMN(E165)
),
"")</f>
        <v/>
      </c>
      <c r="AP167" s="2"/>
    </row>
    <row r="168" spans="1:42" x14ac:dyDescent="0.3">
      <c r="A168" t="s">
        <v>596</v>
      </c>
      <c r="B168" t="s">
        <v>597</v>
      </c>
      <c r="C168" s="2" t="s">
        <v>514</v>
      </c>
      <c r="D168" t="s">
        <v>37</v>
      </c>
      <c r="E168">
        <v>211</v>
      </c>
      <c r="F168" s="2">
        <f t="shared" si="43"/>
        <v>166</v>
      </c>
      <c r="G168" t="s">
        <v>16</v>
      </c>
      <c r="I168" s="2">
        <f t="shared" si="49"/>
        <v>166</v>
      </c>
      <c r="J168" s="2" t="str">
        <f t="shared" si="50"/>
        <v>CZIEKOWSKI</v>
      </c>
      <c r="K168" s="2" t="str">
        <f t="shared" si="51"/>
        <v>Stéohane</v>
      </c>
      <c r="L168" s="2" t="str">
        <f t="shared" si="52"/>
        <v>CH CORBIE ALBERT</v>
      </c>
      <c r="M168" s="2">
        <f t="shared" si="48"/>
        <v>211</v>
      </c>
      <c r="W168" t="str" cm="1">
        <f t="array" ref="W168">IFERROR(
INDEX($A$3:$G$220,
SMALL(
IF($D$3:$D$220="Sans Potence",ROW($A$3:$A$220)-ROW($A$3)+1),
ROW(A166)
),
CHOOSE(COLUMN(A166),1,2,3,4,5)
),
"")</f>
        <v>PAGIE</v>
      </c>
      <c r="X168" t="str" cm="1">
        <f t="array" ref="X168">IFERROR(
INDEX($A$3:$G$220,
SMALL(
IF($D$3:$D$220="Sans Potence",ROW($A$3:$A$220)-ROW($A$3)+1),
ROW(B166)
),
CHOOSE(COLUMN(B166),1,2,3,4,5)
),
"")</f>
        <v>Cédric</v>
      </c>
      <c r="Y168" t="str" cm="1">
        <f t="array" ref="Y168">IFERROR(
INDEX($A$3:$G$220,
SMALL(
IF($D$3:$D$220="Sans Potence",ROW($A$3:$A$220)-ROW($A$3)+1),
ROW(C166)
),
CHOOSE(COLUMN(C166),1,2,3,4,5)
),
"")</f>
        <v>CH CORBIE ALBERT</v>
      </c>
      <c r="Z168" t="str" cm="1">
        <f t="array" ref="Z168">IFERROR(
INDEX($A$3:$G$220,
SMALL(
IF($D$3:$D$220="Sans Potence",ROW($A$3:$A$220)-ROW($A$3)+1),
ROW(D166)
),
CHOOSE(COLUMN(D166),1,2,3,4,5)
),
"")</f>
        <v>Sans Potence</v>
      </c>
      <c r="AA168" cm="1">
        <f t="array" ref="AA168">IFERROR(
INDEX($A$3:$G$220,
SMALL(
IF($D$3:$D$220="Sans Potence",ROW($A$3:$A$220)-ROW($A$3)+1),
ROW(E166)
),
CHOOSE(COLUMN(E166),1,2,3,4,5)
),
"")</f>
        <v>171</v>
      </c>
      <c r="AB168" s="2">
        <v>165</v>
      </c>
      <c r="AC168" s="2"/>
      <c r="AD168" t="str" cm="1">
        <f t="array" ref="AD168">IFERROR(
INDEX($A$3:$G$220,
SMALL(
IF($G$3:$G$220="Pro",ROW($A$3:$A$220)-ROW($A$3)+1),
ROW(A246)
),
COLUMN(A246)
),
"")</f>
        <v/>
      </c>
      <c r="AE168" t="str" cm="1">
        <f t="array" ref="AE168">IFERROR(
INDEX($A$3:$G$220,
SMALL(
IF($G$3:$G$220="Pro", ROW($A$3:$A$220)-ROW($A$3)+1),
ROW(B246)
),
COLUMN(B246)
),
"")</f>
        <v/>
      </c>
      <c r="AF168" t="str" cm="1">
        <f t="array" ref="AF168">IFERROR(
INDEX($A$3:$G$220,
SMALL(
IF($G$3:$G$220="Pro", ROW($A$3:$A$220)-ROW($A$3)+1),
ROW(C246)
),
COLUMN(C246)
),
"")</f>
        <v/>
      </c>
      <c r="AH168" t="str" cm="1">
        <f t="array" ref="AH168">IFERROR(
INDEX($A$3:$G$220,
SMALL(
IF($G$3:$G$220="Pro", ROW($A$3:$A$220)-ROW($A$3)+1),
ROW(E246)
),
COLUMN(E246)
),
"")</f>
        <v/>
      </c>
      <c r="AI168" s="2" t="str">
        <f>IF(AH168="", "", 1 + COUNTIF($AH$3:$AH$112,"&gt;"&amp;AH168))</f>
        <v/>
      </c>
      <c r="AK168" t="str" cm="1">
        <f t="array" ref="AK168">IFERROR(
INDEX($A$3:$G$220,
SMALL(
IF($G$3:$G$220="Sportif", ROW($A$3:$A$220)-ROW($A$3)+1),
ROW(A166)
),
COLUMN(A166)
),
"")</f>
        <v/>
      </c>
      <c r="AL168" t="str" cm="1">
        <f t="array" ref="AL168">IFERROR(
INDEX($A$3:$G$220,
SMALL(
IF($G$3:$G$220="Sportif", ROW($A$3:$A$220)-ROW($A$3)+1),
ROW(B166)
),
COLUMN(B166)
),
"")</f>
        <v/>
      </c>
      <c r="AM168" t="str" cm="1">
        <f t="array" ref="AM168">IFERROR(
INDEX($A$3:$G$220,
SMALL(
IF($G$3:$G$220="Sportif", ROW($A$3:$A$220)-ROW($A$3)+1),
ROW(C166)
),
COLUMN(C166)
),
"")</f>
        <v/>
      </c>
      <c r="AN168" t="str" cm="1">
        <f t="array" ref="AN168">IFERROR(
INDEX($A$3:$G$220,
SMALL(
IF($G$3:$G$220="Sportif", ROW($A$3:$A$220)-ROW($A$3)+1),
ROW(D166)
),
COLUMN(D166)
),
"")</f>
        <v/>
      </c>
      <c r="AO168" t="str" cm="1">
        <f t="array" ref="AO168">IFERROR(
INDEX($A$3:$G$220,
SMALL(
IF($G$3:$G$220="Sportif", ROW($A$3:$A$220)-ROW($A$3)+1),
ROW(E166)
),
COLUMN(E166)
),
"")</f>
        <v/>
      </c>
      <c r="AP168" s="2"/>
    </row>
    <row r="169" spans="1:42" x14ac:dyDescent="0.3">
      <c r="A169" t="s">
        <v>201</v>
      </c>
      <c r="B169" t="s">
        <v>216</v>
      </c>
      <c r="C169" s="2" t="s">
        <v>186</v>
      </c>
      <c r="D169" t="s">
        <v>37</v>
      </c>
      <c r="E169">
        <v>210</v>
      </c>
      <c r="F169" s="2">
        <f t="shared" si="43"/>
        <v>167</v>
      </c>
      <c r="G169" t="s">
        <v>23</v>
      </c>
      <c r="I169" s="2">
        <f t="shared" si="49"/>
        <v>167</v>
      </c>
      <c r="J169" s="2" t="str">
        <f t="shared" si="50"/>
        <v>DENIS</v>
      </c>
      <c r="K169" s="2" t="str">
        <f t="shared" si="51"/>
        <v>Jean François</v>
      </c>
      <c r="L169" s="2" t="str">
        <f t="shared" si="52"/>
        <v>EHPAD Warloy-Baillon</v>
      </c>
      <c r="M169" s="2">
        <f t="shared" si="48"/>
        <v>210</v>
      </c>
      <c r="W169" t="str" cm="1">
        <f t="array" ref="W169">IFERROR(
INDEX($A$3:$G$220,
SMALL(
IF($D$3:$D$220="Sans Potence",ROW($A$3:$A$220)-ROW($A$3)+1),
ROW(A167)
),
CHOOSE(COLUMN(A167),1,2,3,4,5)
),
"")</f>
        <v>VASEUR</v>
      </c>
      <c r="X169" t="str" cm="1">
        <f t="array" ref="X169">IFERROR(
INDEX($A$3:$G$220,
SMALL(
IF($D$3:$D$220="Sans Potence",ROW($A$3:$A$220)-ROW($A$3)+1),
ROW(B167)
),
CHOOSE(COLUMN(B167),1,2,3,4,5)
),
"")</f>
        <v>Simon</v>
      </c>
      <c r="Y169" t="str" cm="1">
        <f t="array" ref="Y169">IFERROR(
INDEX($A$3:$G$220,
SMALL(
IF($D$3:$D$220="Sans Potence",ROW($A$3:$A$220)-ROW($A$3)+1),
ROW(C167)
),
CHOOSE(COLUMN(C167),1,2,3,4,5)
),
"")</f>
        <v>Gazette Sports Amiens</v>
      </c>
      <c r="Z169" t="str" cm="1">
        <f t="array" ref="Z169">IFERROR(
INDEX($A$3:$G$220,
SMALL(
IF($D$3:$D$220="Sans Potence",ROW($A$3:$A$220)-ROW($A$3)+1),
ROW(D167)
),
CHOOSE(COLUMN(D167),1,2,3,4,5)
),
"")</f>
        <v>Sans Potence</v>
      </c>
      <c r="AA169" cm="1">
        <f t="array" ref="AA169">IFERROR(
INDEX($A$3:$G$220,
SMALL(
IF($D$3:$D$220="Sans Potence",ROW($A$3:$A$220)-ROW($A$3)+1),
ROW(E167)
),
CHOOSE(COLUMN(E167),1,2,3,4,5)
),
"")</f>
        <v>168</v>
      </c>
      <c r="AB169" s="2">
        <v>167</v>
      </c>
      <c r="AC169" s="2"/>
      <c r="AD169" t="str" cm="1">
        <f t="array" ref="AD169">IFERROR(
INDEX($A$3:$G$220,
SMALL(
IF($G$3:$G$220="Pro",ROW($A$3:$A$220)-ROW($A$3)+1),
ROW(A247)
),
COLUMN(A247)
),
"")</f>
        <v/>
      </c>
      <c r="AE169" t="str" cm="1">
        <f t="array" ref="AE169">IFERROR(
INDEX($A$3:$G$220,
SMALL(
IF($G$3:$G$220="Pro", ROW($A$3:$A$220)-ROW($A$3)+1),
ROW(B247)
),
COLUMN(B247)
),
"")</f>
        <v/>
      </c>
      <c r="AF169" t="str" cm="1">
        <f t="array" ref="AF169">IFERROR(
INDEX($A$3:$G$220,
SMALL(
IF($G$3:$G$220="Pro", ROW($A$3:$A$220)-ROW($A$3)+1),
ROW(C247)
),
COLUMN(C247)
),
"")</f>
        <v/>
      </c>
      <c r="AH169" t="str" cm="1">
        <f t="array" ref="AH169">IFERROR(
INDEX($A$3:$G$220,
SMALL(
IF($G$3:$G$220="Pro", ROW($A$3:$A$220)-ROW($A$3)+1),
ROW(E247)
),
COLUMN(E247)
),
"")</f>
        <v/>
      </c>
      <c r="AI169" s="2" t="str">
        <f>IF(AH169="", "", 1 + COUNTIF($AH$3:$AH$112,"&gt;"&amp;AH169))</f>
        <v/>
      </c>
      <c r="AK169" t="str" cm="1">
        <f t="array" ref="AK169">IFERROR(
INDEX($A$3:$G$220,
SMALL(
IF($G$3:$G$220="Sportif", ROW($A$3:$A$220)-ROW($A$3)+1),
ROW(A167)
),
COLUMN(A167)
),
"")</f>
        <v/>
      </c>
      <c r="AL169" t="str" cm="1">
        <f t="array" ref="AL169">IFERROR(
INDEX($A$3:$G$220,
SMALL(
IF($G$3:$G$220="Sportif", ROW($A$3:$A$220)-ROW($A$3)+1),
ROW(B167)
),
COLUMN(B167)
),
"")</f>
        <v/>
      </c>
      <c r="AM169" t="str" cm="1">
        <f t="array" ref="AM169">IFERROR(
INDEX($A$3:$G$220,
SMALL(
IF($G$3:$G$220="Sportif", ROW($A$3:$A$220)-ROW($A$3)+1),
ROW(C167)
),
COLUMN(C167)
),
"")</f>
        <v/>
      </c>
      <c r="AN169" t="str" cm="1">
        <f t="array" ref="AN169">IFERROR(
INDEX($A$3:$G$220,
SMALL(
IF($G$3:$G$220="Sportif", ROW($A$3:$A$220)-ROW($A$3)+1),
ROW(D167)
),
COLUMN(D167)
),
"")</f>
        <v/>
      </c>
      <c r="AO169" t="str" cm="1">
        <f t="array" ref="AO169">IFERROR(
INDEX($A$3:$G$220,
SMALL(
IF($G$3:$G$220="Sportif", ROW($A$3:$A$220)-ROW($A$3)+1),
ROW(E167)
),
COLUMN(E167)
),
"")</f>
        <v/>
      </c>
      <c r="AP169" s="2"/>
    </row>
    <row r="170" spans="1:42" x14ac:dyDescent="0.3">
      <c r="A170" t="s">
        <v>181</v>
      </c>
      <c r="B170" t="s">
        <v>393</v>
      </c>
      <c r="C170" s="2" t="s">
        <v>363</v>
      </c>
      <c r="D170" t="s">
        <v>37</v>
      </c>
      <c r="E170">
        <v>210</v>
      </c>
      <c r="F170" s="2">
        <f t="shared" si="43"/>
        <v>167</v>
      </c>
      <c r="G170" t="s">
        <v>23</v>
      </c>
      <c r="I170" s="2">
        <f t="shared" si="49"/>
        <v>168</v>
      </c>
      <c r="J170" s="2" t="str">
        <f t="shared" si="50"/>
        <v>ROSE</v>
      </c>
      <c r="K170" s="2" t="str">
        <f t="shared" si="51"/>
        <v>Erwan</v>
      </c>
      <c r="L170" s="2" t="str">
        <f t="shared" si="52"/>
        <v>FAM / FDV HARBONNIERES</v>
      </c>
      <c r="M170" s="2">
        <f t="shared" si="48"/>
        <v>210</v>
      </c>
      <c r="W170" t="str" cm="1">
        <f t="array" ref="W170">IFERROR(
INDEX($A$3:$G$220,
SMALL(
IF($D$3:$D$220="Sans Potence",ROW($A$3:$A$220)-ROW($A$3)+1),
ROW(A168)
),
CHOOSE(COLUMN(A168),1,2,3,4,5)
),
"")</f>
        <v>DESBIENDRAS</v>
      </c>
      <c r="X170" t="str" cm="1">
        <f t="array" ref="X170">IFERROR(
INDEX($A$3:$G$220,
SMALL(
IF($D$3:$D$220="Sans Potence",ROW($A$3:$A$220)-ROW($A$3)+1),
ROW(B168)
),
CHOOSE(COLUMN(B168),1,2,3,4,5)
),
"")</f>
        <v>David</v>
      </c>
      <c r="Y170" t="str" cm="1">
        <f t="array" ref="Y170">IFERROR(
INDEX($A$3:$G$220,
SMALL(
IF($D$3:$D$220="Sans Potence",ROW($A$3:$A$220)-ROW($A$3)+1),
ROW(C168)
),
CHOOSE(COLUMN(C168),1,2,3,4,5)
),
"")</f>
        <v>FAM / FDV HARBONNIERES</v>
      </c>
      <c r="Z170" t="str" cm="1">
        <f t="array" ref="Z170">IFERROR(
INDEX($A$3:$G$220,
SMALL(
IF($D$3:$D$220="Sans Potence",ROW($A$3:$A$220)-ROW($A$3)+1),
ROW(D168)
),
CHOOSE(COLUMN(D168),1,2,3,4,5)
),
"")</f>
        <v>Sans Potence</v>
      </c>
      <c r="AA170" cm="1">
        <f t="array" ref="AA170">IFERROR(
INDEX($A$3:$G$220,
SMALL(
IF($D$3:$D$220="Sans Potence",ROW($A$3:$A$220)-ROW($A$3)+1),
ROW(E168)
),
CHOOSE(COLUMN(E168),1,2,3,4,5)
),
"")</f>
        <v>168</v>
      </c>
      <c r="AB170" s="2">
        <v>167</v>
      </c>
      <c r="AC170" s="2"/>
      <c r="AD170" t="str" cm="1">
        <f t="array" ref="AD170">IFERROR(
INDEX($A$3:$G$220,
SMALL(
IF($G$3:$G$220="Pro",ROW($A$3:$A$220)-ROW($A$3)+1),
ROW(A248)
),
COLUMN(A248)
),
"")</f>
        <v/>
      </c>
      <c r="AE170" t="str" cm="1">
        <f t="array" ref="AE170">IFERROR(
INDEX($A$3:$G$220,
SMALL(
IF($G$3:$G$220="Pro", ROW($A$3:$A$220)-ROW($A$3)+1),
ROW(B248)
),
COLUMN(B248)
),
"")</f>
        <v/>
      </c>
      <c r="AF170" t="str" cm="1">
        <f t="array" ref="AF170">IFERROR(
INDEX($A$3:$G$220,
SMALL(
IF($G$3:$G$220="Pro", ROW($A$3:$A$220)-ROW($A$3)+1),
ROW(C248)
),
COLUMN(C248)
),
"")</f>
        <v/>
      </c>
      <c r="AH170" t="str" cm="1">
        <f t="array" ref="AH170">IFERROR(
INDEX($A$3:$G$220,
SMALL(
IF($G$3:$G$220="Pro", ROW($A$3:$A$220)-ROW($A$3)+1),
ROW(E248)
),
COLUMN(E248)
),
"")</f>
        <v/>
      </c>
      <c r="AI170" s="2" t="str">
        <f>IF(AH170="", "", 1 + COUNTIF($AH$3:$AH$112,"&gt;"&amp;AH170))</f>
        <v/>
      </c>
      <c r="AK170" t="str" cm="1">
        <f t="array" ref="AK170">IFERROR(
INDEX($A$3:$G$220,
SMALL(
IF($G$3:$G$220="Sportif", ROW($A$3:$A$220)-ROW($A$3)+1),
ROW(A168)
),
COLUMN(A168)
),
"")</f>
        <v/>
      </c>
      <c r="AL170" t="str" cm="1">
        <f t="array" ref="AL170">IFERROR(
INDEX($A$3:$G$220,
SMALL(
IF($G$3:$G$220="Sportif", ROW($A$3:$A$220)-ROW($A$3)+1),
ROW(B168)
),
COLUMN(B168)
),
"")</f>
        <v/>
      </c>
      <c r="AM170" t="str" cm="1">
        <f t="array" ref="AM170">IFERROR(
INDEX($A$3:$G$220,
SMALL(
IF($G$3:$G$220="Sportif", ROW($A$3:$A$220)-ROW($A$3)+1),
ROW(C168)
),
COLUMN(C168)
),
"")</f>
        <v/>
      </c>
      <c r="AN170" t="str" cm="1">
        <f t="array" ref="AN170">IFERROR(
INDEX($A$3:$G$220,
SMALL(
IF($G$3:$G$220="Sportif", ROW($A$3:$A$220)-ROW($A$3)+1),
ROW(D168)
),
COLUMN(D168)
),
"")</f>
        <v/>
      </c>
      <c r="AO170" t="str" cm="1">
        <f t="array" ref="AO170">IFERROR(
INDEX($A$3:$G$220,
SMALL(
IF($G$3:$G$220="Sportif", ROW($A$3:$A$220)-ROW($A$3)+1),
ROW(E168)
),
COLUMN(E168)
),
"")</f>
        <v/>
      </c>
      <c r="AP170" s="2"/>
    </row>
    <row r="171" spans="1:42" x14ac:dyDescent="0.3">
      <c r="A171" t="s">
        <v>598</v>
      </c>
      <c r="B171" t="s">
        <v>599</v>
      </c>
      <c r="C171" s="2" t="s">
        <v>514</v>
      </c>
      <c r="D171" t="s">
        <v>37</v>
      </c>
      <c r="E171">
        <v>210</v>
      </c>
      <c r="F171" s="2">
        <f t="shared" si="43"/>
        <v>167</v>
      </c>
      <c r="G171" t="s">
        <v>23</v>
      </c>
      <c r="I171" s="2">
        <f t="shared" ref="I171:I198" si="53">I170+1</f>
        <v>169</v>
      </c>
      <c r="J171" s="2" t="str">
        <f t="shared" ref="J171:J198" si="54">IFERROR(A171, "")</f>
        <v>THROUDE</v>
      </c>
      <c r="K171" s="2" t="str">
        <f t="shared" ref="K171:K198" si="55">IFERROR(B171, "")</f>
        <v>Marvin</v>
      </c>
      <c r="L171" s="2" t="str">
        <f t="shared" ref="L171:L198" si="56">IFERROR(C171, "")</f>
        <v>CH CORBIE ALBERT</v>
      </c>
      <c r="M171" s="2">
        <f t="shared" si="48"/>
        <v>210</v>
      </c>
      <c r="W171" t="str" cm="1">
        <f t="array" ref="W171">IFERROR(
INDEX($A$3:$G$220,
SMALL(
IF($D$3:$D$220="Sans Potence",ROW($A$3:$A$220)-ROW($A$3)+1),
ROW(A169)
),
CHOOSE(COLUMN(A169),1,2,3,4,5)
),
"")</f>
        <v>DARRAS</v>
      </c>
      <c r="X171" t="str" cm="1">
        <f t="array" ref="X171">IFERROR(
INDEX($A$3:$G$220,
SMALL(
IF($D$3:$D$220="Sans Potence",ROW($A$3:$A$220)-ROW($A$3)+1),
ROW(B169)
),
CHOOSE(COLUMN(B169),1,2,3,4,5)
),
"")</f>
        <v>Jean-Claude</v>
      </c>
      <c r="Y171" t="str" cm="1">
        <f t="array" ref="Y171">IFERROR(
INDEX($A$3:$G$220,
SMALL(
IF($D$3:$D$220="Sans Potence",ROW($A$3:$A$220)-ROW($A$3)+1),
ROW(C169)
),
CHOOSE(COLUMN(C169),1,2,3,4,5)
),
"")</f>
        <v>CH CORBIE ALBERT</v>
      </c>
      <c r="Z171" t="str" cm="1">
        <f t="array" ref="Z171">IFERROR(
INDEX($A$3:$G$220,
SMALL(
IF($D$3:$D$220="Sans Potence",ROW($A$3:$A$220)-ROW($A$3)+1),
ROW(D169)
),
CHOOSE(COLUMN(D169),1,2,3,4,5)
),
"")</f>
        <v>Sans Potence</v>
      </c>
      <c r="AA171" cm="1">
        <f t="array" ref="AA171">IFERROR(
INDEX($A$3:$G$220,
SMALL(
IF($D$3:$D$220="Sans Potence",ROW($A$3:$A$220)-ROW($A$3)+1),
ROW(E169)
),
CHOOSE(COLUMN(E169),1,2,3,4,5)
),
"")</f>
        <v>167</v>
      </c>
      <c r="AB171" s="2">
        <v>169</v>
      </c>
      <c r="AC171" s="2"/>
      <c r="AD171" t="str" cm="1">
        <f t="array" ref="AD171">IFERROR(
INDEX($A$3:$G$220,
SMALL(
IF($G$3:$G$220="Pro",ROW($A$3:$A$220)-ROW($A$3)+1),
ROW(A249)
),
COLUMN(A249)
),
"")</f>
        <v/>
      </c>
      <c r="AE171" t="str" cm="1">
        <f t="array" ref="AE171">IFERROR(
INDEX($A$3:$G$220,
SMALL(
IF($G$3:$G$220="Pro", ROW($A$3:$A$220)-ROW($A$3)+1),
ROW(B249)
),
COLUMN(B249)
),
"")</f>
        <v/>
      </c>
      <c r="AF171" t="str" cm="1">
        <f t="array" ref="AF171">IFERROR(
INDEX($A$3:$G$220,
SMALL(
IF($G$3:$G$220="Pro", ROW($A$3:$A$220)-ROW($A$3)+1),
ROW(C249)
),
COLUMN(C249)
),
"")</f>
        <v/>
      </c>
      <c r="AH171" t="str" cm="1">
        <f t="array" ref="AH171">IFERROR(
INDEX($A$3:$G$220,
SMALL(
IF($G$3:$G$220="Pro", ROW($A$3:$A$220)-ROW($A$3)+1),
ROW(E249)
),
COLUMN(E249)
),
"")</f>
        <v/>
      </c>
      <c r="AI171" s="2" t="str">
        <f>IF(AH171="", "", 1 + COUNTIF($AH$3:$AH$112,"&gt;"&amp;AH171))</f>
        <v/>
      </c>
      <c r="AK171" t="str" cm="1">
        <f t="array" ref="AK171">IFERROR(
INDEX($A$3:$G$220,
SMALL(
IF($G$3:$G$220="Sportif", ROW($A$3:$A$220)-ROW($A$3)+1),
ROW(A169)
),
COLUMN(A169)
),
"")</f>
        <v/>
      </c>
      <c r="AL171" t="str" cm="1">
        <f t="array" ref="AL171">IFERROR(
INDEX($A$3:$G$220,
SMALL(
IF($G$3:$G$220="Sportif", ROW($A$3:$A$220)-ROW($A$3)+1),
ROW(B169)
),
COLUMN(B169)
),
"")</f>
        <v/>
      </c>
      <c r="AM171" t="str" cm="1">
        <f t="array" ref="AM171">IFERROR(
INDEX($A$3:$G$220,
SMALL(
IF($G$3:$G$220="Sportif", ROW($A$3:$A$220)-ROW($A$3)+1),
ROW(C169)
),
COLUMN(C169)
),
"")</f>
        <v/>
      </c>
      <c r="AN171" t="str" cm="1">
        <f t="array" ref="AN171">IFERROR(
INDEX($A$3:$G$220,
SMALL(
IF($G$3:$G$220="Sportif", ROW($A$3:$A$220)-ROW($A$3)+1),
ROW(D169)
),
COLUMN(D169)
),
"")</f>
        <v/>
      </c>
      <c r="AO171" t="str" cm="1">
        <f t="array" ref="AO171">IFERROR(
INDEX($A$3:$G$220,
SMALL(
IF($G$3:$G$220="Sportif", ROW($A$3:$A$220)-ROW($A$3)+1),
ROW(E169)
),
COLUMN(E169)
),
"")</f>
        <v/>
      </c>
      <c r="AP171" s="2"/>
    </row>
    <row r="172" spans="1:42" x14ac:dyDescent="0.3">
      <c r="A172" t="s">
        <v>600</v>
      </c>
      <c r="B172" t="s">
        <v>322</v>
      </c>
      <c r="C172" s="2" t="s">
        <v>514</v>
      </c>
      <c r="D172" t="s">
        <v>37</v>
      </c>
      <c r="E172">
        <v>207</v>
      </c>
      <c r="F172" s="2">
        <f t="shared" si="43"/>
        <v>170</v>
      </c>
      <c r="G172" t="s">
        <v>23</v>
      </c>
      <c r="I172" s="2">
        <f t="shared" si="53"/>
        <v>170</v>
      </c>
      <c r="J172" s="2" t="str">
        <f t="shared" si="54"/>
        <v>NICKRASS</v>
      </c>
      <c r="K172" s="2" t="str">
        <f t="shared" si="55"/>
        <v>Ludovic</v>
      </c>
      <c r="L172" s="2" t="str">
        <f t="shared" si="56"/>
        <v>CH CORBIE ALBERT</v>
      </c>
      <c r="M172" s="2">
        <f t="shared" si="48"/>
        <v>207</v>
      </c>
      <c r="W172" t="str" cm="1">
        <f t="array" ref="W172">IFERROR(
INDEX($A$3:$G$220,
SMALL(
IF($D$3:$D$220="Sans Potence",ROW($A$3:$A$220)-ROW($A$3)+1),
ROW(A170)
),
CHOOSE(COLUMN(A170),1,2,3,4,5)
),
"")</f>
        <v>FOURNIER</v>
      </c>
      <c r="X172" t="str" cm="1">
        <f t="array" ref="X172">IFERROR(
INDEX($A$3:$G$220,
SMALL(
IF($D$3:$D$220="Sans Potence",ROW($A$3:$A$220)-ROW($A$3)+1),
ROW(B170)
),
CHOOSE(COLUMN(B170),1,2,3,4,5)
),
"")</f>
        <v>Michèle</v>
      </c>
      <c r="Y172" t="str" cm="1">
        <f t="array" ref="Y172">IFERROR(
INDEX($A$3:$G$220,
SMALL(
IF($D$3:$D$220="Sans Potence",ROW($A$3:$A$220)-ROW($A$3)+1),
ROW(C170)
),
CHOOSE(COLUMN(C170),1,2,3,4,5)
),
"")</f>
        <v>CH CORBIE ALBERT</v>
      </c>
      <c r="Z172" t="str" cm="1">
        <f t="array" ref="Z172">IFERROR(
INDEX($A$3:$G$220,
SMALL(
IF($D$3:$D$220="Sans Potence",ROW($A$3:$A$220)-ROW($A$3)+1),
ROW(D170)
),
CHOOSE(COLUMN(D170),1,2,3,4,5)
),
"")</f>
        <v>Sans Potence</v>
      </c>
      <c r="AA172" cm="1">
        <f t="array" ref="AA172">IFERROR(
INDEX($A$3:$G$220,
SMALL(
IF($D$3:$D$220="Sans Potence",ROW($A$3:$A$220)-ROW($A$3)+1),
ROW(E170)
),
CHOOSE(COLUMN(E170),1,2,3,4,5)
),
"")</f>
        <v>166</v>
      </c>
      <c r="AB172" s="2">
        <v>170</v>
      </c>
      <c r="AC172" s="2"/>
      <c r="AD172" t="str" cm="1">
        <f t="array" ref="AD172">IFERROR(
INDEX($A$3:$G$220,
SMALL(
IF($G$3:$G$220="Pro",ROW($A$3:$A$220)-ROW($A$3)+1),
ROW(A250)
),
COLUMN(A250)
),
"")</f>
        <v/>
      </c>
      <c r="AE172" t="str" cm="1">
        <f t="array" ref="AE172">IFERROR(
INDEX($A$3:$G$220,
SMALL(
IF($G$3:$G$220="Pro", ROW($A$3:$A$220)-ROW($A$3)+1),
ROW(B250)
),
COLUMN(B250)
),
"")</f>
        <v/>
      </c>
      <c r="AF172" t="str" cm="1">
        <f t="array" ref="AF172">IFERROR(
INDEX($A$3:$G$220,
SMALL(
IF($G$3:$G$220="Pro", ROW($A$3:$A$220)-ROW($A$3)+1),
ROW(C250)
),
COLUMN(C250)
),
"")</f>
        <v/>
      </c>
      <c r="AH172" t="str" cm="1">
        <f t="array" ref="AH172">IFERROR(
INDEX($A$3:$G$220,
SMALL(
IF($G$3:$G$220="Pro", ROW($A$3:$A$220)-ROW($A$3)+1),
ROW(E250)
),
COLUMN(E250)
),
"")</f>
        <v/>
      </c>
      <c r="AI172" s="2" t="str">
        <f>IF(AH172="", "", 1 + COUNTIF($AH$3:$AH$112,"&gt;"&amp;AH172))</f>
        <v/>
      </c>
      <c r="AK172" t="str" cm="1">
        <f t="array" ref="AK172">IFERROR(
INDEX($A$3:$G$220,
SMALL(
IF($G$3:$G$220="Sportif", ROW($A$3:$A$220)-ROW($A$3)+1),
ROW(A170)
),
COLUMN(A170)
),
"")</f>
        <v/>
      </c>
      <c r="AL172" t="str" cm="1">
        <f t="array" ref="AL172">IFERROR(
INDEX($A$3:$G$220,
SMALL(
IF($G$3:$G$220="Sportif", ROW($A$3:$A$220)-ROW($A$3)+1),
ROW(B170)
),
COLUMN(B170)
),
"")</f>
        <v/>
      </c>
      <c r="AM172" t="str" cm="1">
        <f t="array" ref="AM172">IFERROR(
INDEX($A$3:$G$220,
SMALL(
IF($G$3:$G$220="Sportif", ROW($A$3:$A$220)-ROW($A$3)+1),
ROW(C170)
),
COLUMN(C170)
),
"")</f>
        <v/>
      </c>
      <c r="AN172" t="str" cm="1">
        <f t="array" ref="AN172">IFERROR(
INDEX($A$3:$G$220,
SMALL(
IF($G$3:$G$220="Sportif", ROW($A$3:$A$220)-ROW($A$3)+1),
ROW(D170)
),
COLUMN(D170)
),
"")</f>
        <v/>
      </c>
      <c r="AO172" t="str" cm="1">
        <f t="array" ref="AO172">IFERROR(
INDEX($A$3:$G$220,
SMALL(
IF($G$3:$G$220="Sportif", ROW($A$3:$A$220)-ROW($A$3)+1),
ROW(E170)
),
COLUMN(E170)
),
"")</f>
        <v/>
      </c>
      <c r="AP172" s="2" t="str">
        <f>IF(AO172="", "", 1 + COUNTIF($AO$3:$AO$287,"&gt;"&amp;AO172))</f>
        <v/>
      </c>
    </row>
    <row r="173" spans="1:42" x14ac:dyDescent="0.3">
      <c r="A173" t="s">
        <v>601</v>
      </c>
      <c r="B173" t="s">
        <v>251</v>
      </c>
      <c r="C173" s="2" t="s">
        <v>514</v>
      </c>
      <c r="D173" t="s">
        <v>37</v>
      </c>
      <c r="E173">
        <v>206</v>
      </c>
      <c r="F173" s="2">
        <f t="shared" si="43"/>
        <v>171</v>
      </c>
      <c r="G173" t="s">
        <v>23</v>
      </c>
      <c r="I173" s="2">
        <f t="shared" si="53"/>
        <v>171</v>
      </c>
      <c r="J173" s="2" t="str">
        <f t="shared" si="54"/>
        <v>CASPER</v>
      </c>
      <c r="K173" s="2" t="str">
        <f t="shared" si="55"/>
        <v>Louna</v>
      </c>
      <c r="L173" s="2" t="str">
        <f t="shared" si="56"/>
        <v>CH CORBIE ALBERT</v>
      </c>
      <c r="M173" s="2">
        <f t="shared" si="48"/>
        <v>206</v>
      </c>
      <c r="W173" t="str" cm="1">
        <f t="array" ref="W173">IFERROR(
INDEX($A$3:$G$220,
SMALL(
IF($D$3:$D$220="Sans Potence",ROW($A$3:$A$220)-ROW($A$3)+1),
ROW(A171)
),
CHOOSE(COLUMN(A171),1,2,3,4,5)
),
"")</f>
        <v>MALEXIEUX</v>
      </c>
      <c r="X173" t="str" cm="1">
        <f t="array" ref="X173">IFERROR(
INDEX($A$3:$G$220,
SMALL(
IF($D$3:$D$220="Sans Potence",ROW($A$3:$A$220)-ROW($A$3)+1),
ROW(B171)
),
CHOOSE(COLUMN(B171),1,2,3,4,5)
),
"")</f>
        <v>Gérard</v>
      </c>
      <c r="Y173" t="str" cm="1">
        <f t="array" ref="Y173">IFERROR(
INDEX($A$3:$G$220,
SMALL(
IF($D$3:$D$220="Sans Potence",ROW($A$3:$A$220)-ROW($A$3)+1),
ROW(C171)
),
CHOOSE(COLUMN(C171),1,2,3,4,5)
),
"")</f>
        <v>EHPAD Fouilloy</v>
      </c>
      <c r="Z173" t="str" cm="1">
        <f t="array" ref="Z173">IFERROR(
INDEX($A$3:$G$220,
SMALL(
IF($D$3:$D$220="Sans Potence",ROW($A$3:$A$220)-ROW($A$3)+1),
ROW(D171)
),
CHOOSE(COLUMN(D171),1,2,3,4,5)
),
"")</f>
        <v>Sans Potence</v>
      </c>
      <c r="AA173" cm="1">
        <f t="array" ref="AA173">IFERROR(
INDEX($A$3:$G$220,
SMALL(
IF($D$3:$D$220="Sans Potence",ROW($A$3:$A$220)-ROW($A$3)+1),
ROW(E171)
),
CHOOSE(COLUMN(E171),1,2,3,4,5)
),
"")</f>
        <v>164</v>
      </c>
      <c r="AB173" s="2">
        <v>171</v>
      </c>
      <c r="AC173" s="2"/>
      <c r="AD173" t="str" cm="1">
        <f t="array" ref="AD173">IFERROR(
INDEX($A$3:$G$220,
SMALL(
IF($G$3:$G$220="Pro",ROW($A$3:$A$220)-ROW($A$3)+1),
ROW(A251)
),
COLUMN(A251)
),
"")</f>
        <v/>
      </c>
      <c r="AE173" t="str" cm="1">
        <f t="array" ref="AE173">IFERROR(
INDEX($A$3:$G$220,
SMALL(
IF($G$3:$G$220="Pro", ROW($A$3:$A$220)-ROW($A$3)+1),
ROW(B251)
),
COLUMN(B251)
),
"")</f>
        <v/>
      </c>
      <c r="AF173" t="str" cm="1">
        <f t="array" ref="AF173">IFERROR(
INDEX($A$3:$G$220,
SMALL(
IF($G$3:$G$220="Pro", ROW($A$3:$A$220)-ROW($A$3)+1),
ROW(C251)
),
COLUMN(C251)
),
"")</f>
        <v/>
      </c>
      <c r="AH173" t="str" cm="1">
        <f t="array" ref="AH173">IFERROR(
INDEX($A$3:$G$220,
SMALL(
IF($G$3:$G$220="Pro", ROW($A$3:$A$220)-ROW($A$3)+1),
ROW(E251)
),
COLUMN(E251)
),
"")</f>
        <v/>
      </c>
      <c r="AI173" s="2" t="str">
        <f>IF(AH173="", "", 1 + COUNTIF($AH$3:$AH$112,"&gt;"&amp;AH173))</f>
        <v/>
      </c>
      <c r="AK173" t="str" cm="1">
        <f t="array" ref="AK173">IFERROR(
INDEX($A$3:$G$220,
SMALL(
IF($G$3:$G$220="Sportif", ROW($A$3:$A$220)-ROW($A$3)+1),
ROW(A171)
),
COLUMN(A171)
),
"")</f>
        <v/>
      </c>
      <c r="AL173" t="str" cm="1">
        <f t="array" ref="AL173">IFERROR(
INDEX($A$3:$G$220,
SMALL(
IF($G$3:$G$220="Sportif", ROW($A$3:$A$220)-ROW($A$3)+1),
ROW(B171)
),
COLUMN(B171)
),
"")</f>
        <v/>
      </c>
      <c r="AM173" t="str" cm="1">
        <f t="array" ref="AM173">IFERROR(
INDEX($A$3:$G$220,
SMALL(
IF($G$3:$G$220="Sportif", ROW($A$3:$A$220)-ROW($A$3)+1),
ROW(C171)
),
COLUMN(C171)
),
"")</f>
        <v/>
      </c>
      <c r="AN173" t="str" cm="1">
        <f t="array" ref="AN173">IFERROR(
INDEX($A$3:$G$220,
SMALL(
IF($G$3:$G$220="Sportif", ROW($A$3:$A$220)-ROW($A$3)+1),
ROW(D171)
),
COLUMN(D171)
),
"")</f>
        <v/>
      </c>
      <c r="AO173" t="str" cm="1">
        <f t="array" ref="AO173">IFERROR(
INDEX($A$3:$G$220,
SMALL(
IF($G$3:$G$220="Sportif", ROW($A$3:$A$220)-ROW($A$3)+1),
ROW(E171)
),
COLUMN(E171)
),
"")</f>
        <v/>
      </c>
      <c r="AP173" s="2" t="str">
        <f>IF(AO173="", "", 1 + COUNTIF($AO$3:$AO$287,"&gt;"&amp;AO173))</f>
        <v/>
      </c>
    </row>
    <row r="174" spans="1:42" x14ac:dyDescent="0.3">
      <c r="A174" t="s">
        <v>602</v>
      </c>
      <c r="B174" t="s">
        <v>205</v>
      </c>
      <c r="C174" s="2" t="s">
        <v>514</v>
      </c>
      <c r="D174" t="s">
        <v>37</v>
      </c>
      <c r="E174">
        <v>206</v>
      </c>
      <c r="F174" s="2">
        <f t="shared" si="43"/>
        <v>171</v>
      </c>
      <c r="G174" t="s">
        <v>23</v>
      </c>
      <c r="I174" s="2">
        <f t="shared" si="53"/>
        <v>172</v>
      </c>
      <c r="J174" s="2" t="str">
        <f t="shared" si="54"/>
        <v>LEU</v>
      </c>
      <c r="K174" s="2" t="str">
        <f t="shared" si="55"/>
        <v>Dominique</v>
      </c>
      <c r="L174" s="2" t="str">
        <f t="shared" si="56"/>
        <v>CH CORBIE ALBERT</v>
      </c>
      <c r="M174" s="2">
        <f t="shared" si="48"/>
        <v>206</v>
      </c>
      <c r="W174" t="str" cm="1">
        <f t="array" ref="W174">IFERROR(
INDEX($A$3:$G$220,
SMALL(
IF($D$3:$D$220="Sans Potence",ROW($A$3:$A$220)-ROW($A$3)+1),
ROW(A172)
),
CHOOSE(COLUMN(A172),1,2,3,4,5)
),
"")</f>
        <v>CALAIS</v>
      </c>
      <c r="X174" t="str" cm="1">
        <f t="array" ref="X174">IFERROR(
INDEX($A$3:$G$220,
SMALL(
IF($D$3:$D$220="Sans Potence",ROW($A$3:$A$220)-ROW($A$3)+1),
ROW(B172)
),
CHOOSE(COLUMN(B172),1,2,3,4,5)
),
"")</f>
        <v>Magali</v>
      </c>
      <c r="Y174" t="str" cm="1">
        <f t="array" ref="Y174">IFERROR(
INDEX($A$3:$G$220,
SMALL(
IF($D$3:$D$220="Sans Potence",ROW($A$3:$A$220)-ROW($A$3)+1),
ROW(C172)
),
CHOOSE(COLUMN(C172),1,2,3,4,5)
),
"")</f>
        <v>CH CORBIE ALBERT</v>
      </c>
      <c r="Z174" t="str" cm="1">
        <f t="array" ref="Z174">IFERROR(
INDEX($A$3:$G$220,
SMALL(
IF($D$3:$D$220="Sans Potence",ROW($A$3:$A$220)-ROW($A$3)+1),
ROW(D172)
),
CHOOSE(COLUMN(D172),1,2,3,4,5)
),
"")</f>
        <v>Sans Potence</v>
      </c>
      <c r="AA174" cm="1">
        <f t="array" ref="AA174">IFERROR(
INDEX($A$3:$G$220,
SMALL(
IF($D$3:$D$220="Sans Potence",ROW($A$3:$A$220)-ROW($A$3)+1),
ROW(E172)
),
CHOOSE(COLUMN(E172),1,2,3,4,5)
),
"")</f>
        <v>162</v>
      </c>
      <c r="AB174" s="2">
        <v>172</v>
      </c>
      <c r="AC174" s="2"/>
      <c r="AD174" t="str" cm="1">
        <f t="array" ref="AD174">IFERROR(
INDEX($A$3:$G$220,
SMALL(
IF($G$3:$G$220="Pro",ROW($A$3:$A$220)-ROW($A$3)+1),
ROW(A252)
),
COLUMN(A252)
),
"")</f>
        <v/>
      </c>
      <c r="AE174" t="str" cm="1">
        <f t="array" ref="AE174">IFERROR(
INDEX($A$3:$G$220,
SMALL(
IF($G$3:$G$220="Pro", ROW($A$3:$A$220)-ROW($A$3)+1),
ROW(B252)
),
COLUMN(B252)
),
"")</f>
        <v/>
      </c>
      <c r="AF174" t="str" cm="1">
        <f t="array" ref="AF174">IFERROR(
INDEX($A$3:$G$220,
SMALL(
IF($G$3:$G$220="Pro", ROW($A$3:$A$220)-ROW($A$3)+1),
ROW(C252)
),
COLUMN(C252)
),
"")</f>
        <v/>
      </c>
      <c r="AH174" t="str" cm="1">
        <f t="array" ref="AH174">IFERROR(
INDEX($A$3:$G$220,
SMALL(
IF($G$3:$G$220="Pro", ROW($A$3:$A$220)-ROW($A$3)+1),
ROW(E252)
),
COLUMN(E252)
),
"")</f>
        <v/>
      </c>
      <c r="AI174" s="2" t="str">
        <f>IF(AH174="", "", 1 + COUNTIF($AH$3:$AH$112,"&gt;"&amp;AH174))</f>
        <v/>
      </c>
      <c r="AK174" t="str" cm="1">
        <f t="array" ref="AK174">IFERROR(
INDEX($A$3:$G$220,
SMALL(
IF($G$3:$G$220="Sportif", ROW($A$3:$A$220)-ROW($A$3)+1),
ROW(A172)
),
COLUMN(A172)
),
"")</f>
        <v/>
      </c>
      <c r="AL174" t="str" cm="1">
        <f t="array" ref="AL174">IFERROR(
INDEX($A$3:$G$220,
SMALL(
IF($G$3:$G$220="Sportif", ROW($A$3:$A$220)-ROW($A$3)+1),
ROW(B172)
),
COLUMN(B172)
),
"")</f>
        <v/>
      </c>
      <c r="AM174" t="str" cm="1">
        <f t="array" ref="AM174">IFERROR(
INDEX($A$3:$G$220,
SMALL(
IF($G$3:$G$220="Sportif", ROW($A$3:$A$220)-ROW($A$3)+1),
ROW(C172)
),
COLUMN(C172)
),
"")</f>
        <v/>
      </c>
      <c r="AN174" t="str" cm="1">
        <f t="array" ref="AN174">IFERROR(
INDEX($A$3:$G$220,
SMALL(
IF($G$3:$G$220="Sportif", ROW($A$3:$A$220)-ROW($A$3)+1),
ROW(D172)
),
COLUMN(D172)
),
"")</f>
        <v/>
      </c>
      <c r="AO174" t="str" cm="1">
        <f t="array" ref="AO174">IFERROR(
INDEX($A$3:$G$220,
SMALL(
IF($G$3:$G$220="Sportif", ROW($A$3:$A$220)-ROW($A$3)+1),
ROW(E172)
),
COLUMN(E172)
),
"")</f>
        <v/>
      </c>
      <c r="AP174" s="2" t="str">
        <f>IF(AO174="", "", 1 + COUNTIF($AO$3:$AO$287,"&gt;"&amp;AO174))</f>
        <v/>
      </c>
    </row>
    <row r="175" spans="1:42" x14ac:dyDescent="0.3">
      <c r="A175" t="s">
        <v>603</v>
      </c>
      <c r="B175" t="s">
        <v>595</v>
      </c>
      <c r="C175" s="2" t="s">
        <v>514</v>
      </c>
      <c r="D175" t="s">
        <v>37</v>
      </c>
      <c r="E175">
        <v>204</v>
      </c>
      <c r="F175" s="2">
        <f t="shared" si="43"/>
        <v>173</v>
      </c>
      <c r="G175" t="s">
        <v>23</v>
      </c>
      <c r="I175" s="2">
        <f t="shared" si="53"/>
        <v>173</v>
      </c>
      <c r="J175" s="2" t="str">
        <f t="shared" si="54"/>
        <v>GILLET</v>
      </c>
      <c r="K175" s="2" t="str">
        <f t="shared" si="55"/>
        <v>Coline</v>
      </c>
      <c r="L175" s="2" t="str">
        <f t="shared" si="56"/>
        <v>CH CORBIE ALBERT</v>
      </c>
      <c r="M175" s="2">
        <f t="shared" si="48"/>
        <v>204</v>
      </c>
      <c r="W175" t="str" cm="1">
        <f t="array" ref="W175">IFERROR(
INDEX($A$3:$G$220,
SMALL(
IF($D$3:$D$220="Sans Potence",ROW($A$3:$A$220)-ROW($A$3)+1),
ROW(A173)
),
CHOOSE(COLUMN(A173),1,2,3,4,5)
),
"")</f>
        <v>SENECHAL</v>
      </c>
      <c r="X175" t="str" cm="1">
        <f t="array" ref="X175">IFERROR(
INDEX($A$3:$G$220,
SMALL(
IF($D$3:$D$220="Sans Potence",ROW($A$3:$A$220)-ROW($A$3)+1),
ROW(B173)
),
CHOOSE(COLUMN(B173),1,2,3,4,5)
),
"")</f>
        <v>Daniel</v>
      </c>
      <c r="Y175" t="str" cm="1">
        <f t="array" ref="Y175">IFERROR(
INDEX($A$3:$G$220,
SMALL(
IF($D$3:$D$220="Sans Potence",ROW($A$3:$A$220)-ROW($A$3)+1),
ROW(C173)
),
CHOOSE(COLUMN(C173),1,2,3,4,5)
),
"")</f>
        <v>CH CORBIE ALBERT</v>
      </c>
      <c r="Z175" t="str" cm="1">
        <f t="array" ref="Z175">IFERROR(
INDEX($A$3:$G$220,
SMALL(
IF($D$3:$D$220="Sans Potence",ROW($A$3:$A$220)-ROW($A$3)+1),
ROW(D173)
),
CHOOSE(COLUMN(D173),1,2,3,4,5)
),
"")</f>
        <v>Sans Potence</v>
      </c>
      <c r="AA175" cm="1">
        <f t="array" ref="AA175">IFERROR(
INDEX($A$3:$G$220,
SMALL(
IF($D$3:$D$220="Sans Potence",ROW($A$3:$A$220)-ROW($A$3)+1),
ROW(E173)
),
CHOOSE(COLUMN(E173),1,2,3,4,5)
),
"")</f>
        <v>160</v>
      </c>
      <c r="AB175" s="2">
        <v>173</v>
      </c>
      <c r="AC175" s="2"/>
      <c r="AD175" t="str" cm="1">
        <f t="array" ref="AD175">IFERROR(
INDEX($A$3:$G$220,
SMALL(
IF($G$3:$G$220="Pro",ROW($A$3:$A$220)-ROW($A$3)+1),
ROW(A253)
),
COLUMN(A253)
),
"")</f>
        <v/>
      </c>
      <c r="AE175" t="str" cm="1">
        <f t="array" ref="AE175">IFERROR(
INDEX($A$3:$G$220,
SMALL(
IF($G$3:$G$220="Pro", ROW($A$3:$A$220)-ROW($A$3)+1),
ROW(B253)
),
COLUMN(B253)
),
"")</f>
        <v/>
      </c>
      <c r="AF175" t="str" cm="1">
        <f t="array" ref="AF175">IFERROR(
INDEX($A$3:$G$220,
SMALL(
IF($G$3:$G$220="Pro", ROW($A$3:$A$220)-ROW($A$3)+1),
ROW(C253)
),
COLUMN(C253)
),
"")</f>
        <v/>
      </c>
      <c r="AH175" t="str" cm="1">
        <f t="array" ref="AH175">IFERROR(
INDEX($A$3:$G$220,
SMALL(
IF($G$3:$G$220="Pro", ROW($A$3:$A$220)-ROW($A$3)+1),
ROW(E253)
),
COLUMN(E253)
),
"")</f>
        <v/>
      </c>
      <c r="AI175" s="2" t="str">
        <f>IF(AH175="", "", 1 + COUNTIF($AH$3:$AH$112,"&gt;"&amp;AH175))</f>
        <v/>
      </c>
      <c r="AK175" t="str" cm="1">
        <f t="array" ref="AK175">IFERROR(
INDEX($A$3:$G$220,
SMALL(
IF($G$3:$G$220="Sportif", ROW($A$3:$A$220)-ROW($A$3)+1),
ROW(A173)
),
COLUMN(A173)
),
"")</f>
        <v/>
      </c>
      <c r="AL175" t="str" cm="1">
        <f t="array" ref="AL175">IFERROR(
INDEX($A$3:$G$220,
SMALL(
IF($G$3:$G$220="Sportif", ROW($A$3:$A$220)-ROW($A$3)+1),
ROW(B173)
),
COLUMN(B173)
),
"")</f>
        <v/>
      </c>
      <c r="AM175" t="str" cm="1">
        <f t="array" ref="AM175">IFERROR(
INDEX($A$3:$G$220,
SMALL(
IF($G$3:$G$220="Sportif", ROW($A$3:$A$220)-ROW($A$3)+1),
ROW(C173)
),
COLUMN(C173)
),
"")</f>
        <v/>
      </c>
      <c r="AN175" t="str" cm="1">
        <f t="array" ref="AN175">IFERROR(
INDEX($A$3:$G$220,
SMALL(
IF($G$3:$G$220="Sportif", ROW($A$3:$A$220)-ROW($A$3)+1),
ROW(D173)
),
COLUMN(D173)
),
"")</f>
        <v/>
      </c>
      <c r="AO175" t="str" cm="1">
        <f t="array" ref="AO175">IFERROR(
INDEX($A$3:$G$220,
SMALL(
IF($G$3:$G$220="Sportif", ROW($A$3:$A$220)-ROW($A$3)+1),
ROW(E173)
),
COLUMN(E173)
),
"")</f>
        <v/>
      </c>
      <c r="AP175" s="2" t="str">
        <f>IF(AO175="", "", 1 + COUNTIF($AO$3:$AO$287,"&gt;"&amp;AO175))</f>
        <v/>
      </c>
    </row>
    <row r="176" spans="1:42" x14ac:dyDescent="0.3">
      <c r="A176" t="s">
        <v>604</v>
      </c>
      <c r="B176" t="s">
        <v>605</v>
      </c>
      <c r="C176" s="2" t="s">
        <v>514</v>
      </c>
      <c r="D176" t="s">
        <v>37</v>
      </c>
      <c r="E176">
        <v>204</v>
      </c>
      <c r="F176" s="2">
        <f t="shared" si="43"/>
        <v>173</v>
      </c>
      <c r="G176" t="s">
        <v>16</v>
      </c>
      <c r="I176" s="2">
        <f t="shared" si="53"/>
        <v>174</v>
      </c>
      <c r="J176" s="2" t="str">
        <f t="shared" si="54"/>
        <v>KIATOSKI</v>
      </c>
      <c r="K176" s="2" t="str">
        <f t="shared" si="55"/>
        <v>Harmonie</v>
      </c>
      <c r="L176" s="2" t="str">
        <f t="shared" si="56"/>
        <v>CH CORBIE ALBERT</v>
      </c>
      <c r="M176" s="2">
        <f t="shared" si="48"/>
        <v>204</v>
      </c>
      <c r="W176" t="str" cm="1">
        <f t="array" ref="W176">IFERROR(
INDEX($A$3:$G$220,
SMALL(
IF($D$3:$D$220="Sans Potence",ROW($A$3:$A$220)-ROW($A$3)+1),
ROW(A174)
),
CHOOSE(COLUMN(A174),1,2,3,4,5)
),
"")</f>
        <v>HANSCHOOTE</v>
      </c>
      <c r="X176" t="str" cm="1">
        <f t="array" ref="X176">IFERROR(
INDEX($A$3:$G$220,
SMALL(
IF($D$3:$D$220="Sans Potence",ROW($A$3:$A$220)-ROW($A$3)+1),
ROW(B174)
),
CHOOSE(COLUMN(B174),1,2,3,4,5)
),
"")</f>
        <v>Jeanine</v>
      </c>
      <c r="Y176" t="str" cm="1">
        <f t="array" ref="Y176">IFERROR(
INDEX($A$3:$G$220,
SMALL(
IF($D$3:$D$220="Sans Potence",ROW($A$3:$A$220)-ROW($A$3)+1),
ROW(C174)
),
CHOOSE(COLUMN(C174),1,2,3,4,5)
),
"")</f>
        <v>EHPAD Fouilloy</v>
      </c>
      <c r="Z176" t="str" cm="1">
        <f t="array" ref="Z176">IFERROR(
INDEX($A$3:$G$220,
SMALL(
IF($D$3:$D$220="Sans Potence",ROW($A$3:$A$220)-ROW($A$3)+1),
ROW(D174)
),
CHOOSE(COLUMN(D174),1,2,3,4,5)
),
"")</f>
        <v>Sans Potence</v>
      </c>
      <c r="AA176" cm="1">
        <f t="array" ref="AA176">IFERROR(
INDEX($A$3:$G$220,
SMALL(
IF($D$3:$D$220="Sans Potence",ROW($A$3:$A$220)-ROW($A$3)+1),
ROW(E174)
),
CHOOSE(COLUMN(E174),1,2,3,4,5)
),
"")</f>
        <v>159</v>
      </c>
      <c r="AB176" s="2">
        <v>174</v>
      </c>
      <c r="AC176" s="2"/>
      <c r="AD176" t="str" cm="1">
        <f t="array" ref="AD176">IFERROR(
INDEX($A$3:$G$220,
SMALL(
IF($G$3:$G$220="Pro",ROW($A$3:$A$220)-ROW($A$3)+1),
ROW(A254)
),
COLUMN(A254)
),
"")</f>
        <v/>
      </c>
      <c r="AE176" t="str" cm="1">
        <f t="array" ref="AE176">IFERROR(
INDEX($A$3:$G$220,
SMALL(
IF($G$3:$G$220="Pro", ROW($A$3:$A$220)-ROW($A$3)+1),
ROW(B254)
),
COLUMN(B254)
),
"")</f>
        <v/>
      </c>
      <c r="AF176" t="str" cm="1">
        <f t="array" ref="AF176">IFERROR(
INDEX($A$3:$G$220,
SMALL(
IF($G$3:$G$220="Pro", ROW($A$3:$A$220)-ROW($A$3)+1),
ROW(C254)
),
COLUMN(C254)
),
"")</f>
        <v/>
      </c>
      <c r="AH176" t="str" cm="1">
        <f t="array" ref="AH176">IFERROR(
INDEX($A$3:$G$220,
SMALL(
IF($G$3:$G$220="Pro", ROW($A$3:$A$220)-ROW($A$3)+1),
ROW(E254)
),
COLUMN(E254)
),
"")</f>
        <v/>
      </c>
      <c r="AI176" s="2" t="str">
        <f>IF(AH176="", "", 1 + COUNTIF($AH$3:$AH$112,"&gt;"&amp;AH176))</f>
        <v/>
      </c>
      <c r="AK176" t="str" cm="1">
        <f t="array" ref="AK176">IFERROR(
INDEX($A$3:$G$220,
SMALL(
IF($G$3:$G$220="Sportif", ROW($A$3:$A$220)-ROW($A$3)+1),
ROW(A174)
),
COLUMN(A174)
),
"")</f>
        <v/>
      </c>
      <c r="AL176" t="str" cm="1">
        <f t="array" ref="AL176">IFERROR(
INDEX($A$3:$G$220,
SMALL(
IF($G$3:$G$220="Sportif", ROW($A$3:$A$220)-ROW($A$3)+1),
ROW(B174)
),
COLUMN(B174)
),
"")</f>
        <v/>
      </c>
      <c r="AM176" t="str" cm="1">
        <f t="array" ref="AM176">IFERROR(
INDEX($A$3:$G$220,
SMALL(
IF($G$3:$G$220="Sportif", ROW($A$3:$A$220)-ROW($A$3)+1),
ROW(C174)
),
COLUMN(C174)
),
"")</f>
        <v/>
      </c>
      <c r="AN176" t="str" cm="1">
        <f t="array" ref="AN176">IFERROR(
INDEX($A$3:$G$220,
SMALL(
IF($G$3:$G$220="Sportif", ROW($A$3:$A$220)-ROW($A$3)+1),
ROW(D174)
),
COLUMN(D174)
),
"")</f>
        <v/>
      </c>
      <c r="AO176" t="str" cm="1">
        <f t="array" ref="AO176">IFERROR(
INDEX($A$3:$G$220,
SMALL(
IF($G$3:$G$220="Sportif", ROW($A$3:$A$220)-ROW($A$3)+1),
ROW(E174)
),
COLUMN(E174)
),
"")</f>
        <v/>
      </c>
      <c r="AP176" s="2" t="str">
        <f>IF(AO176="", "", 1 + COUNTIF($AO$3:$AO$287,"&gt;"&amp;AO176))</f>
        <v/>
      </c>
    </row>
    <row r="177" spans="1:42" x14ac:dyDescent="0.3">
      <c r="A177" t="s">
        <v>87</v>
      </c>
      <c r="B177" t="s">
        <v>88</v>
      </c>
      <c r="C177" s="2" t="s">
        <v>36</v>
      </c>
      <c r="D177" t="s">
        <v>37</v>
      </c>
      <c r="E177">
        <v>201</v>
      </c>
      <c r="F177" s="2">
        <f t="shared" si="43"/>
        <v>175</v>
      </c>
      <c r="G177" t="s">
        <v>16</v>
      </c>
      <c r="I177" s="2">
        <f t="shared" si="53"/>
        <v>175</v>
      </c>
      <c r="J177" s="2" t="str">
        <f t="shared" si="54"/>
        <v>LEBLANC</v>
      </c>
      <c r="K177" s="2" t="str">
        <f t="shared" si="55"/>
        <v>Lorène</v>
      </c>
      <c r="L177" s="2" t="str">
        <f t="shared" si="56"/>
        <v>EHPAD Fouilloy</v>
      </c>
      <c r="M177" s="2">
        <f t="shared" si="48"/>
        <v>201</v>
      </c>
      <c r="W177" t="str" cm="1">
        <f t="array" ref="W177">IFERROR(
INDEX($A$3:$G$220,
SMALL(
IF($D$3:$D$220="Sans Potence",ROW($A$3:$A$220)-ROW($A$3)+1),
ROW(A175)
),
CHOOSE(COLUMN(A175),1,2,3,4,5)
),
"")</f>
        <v>DAUTHUILLE</v>
      </c>
      <c r="X177" t="str" cm="1">
        <f t="array" ref="X177">IFERROR(
INDEX($A$3:$G$220,
SMALL(
IF($D$3:$D$220="Sans Potence",ROW($A$3:$A$220)-ROW($A$3)+1),
ROW(B175)
),
CHOOSE(COLUMN(B175),1,2,3,4,5)
),
"")</f>
        <v>Michel</v>
      </c>
      <c r="Y177" t="str" cm="1">
        <f t="array" ref="Y177">IFERROR(
INDEX($A$3:$G$220,
SMALL(
IF($D$3:$D$220="Sans Potence",ROW($A$3:$A$220)-ROW($A$3)+1),
ROW(C175)
),
CHOOSE(COLUMN(C175),1,2,3,4,5)
),
"")</f>
        <v>CH CORBIE ALBERT</v>
      </c>
      <c r="Z177" t="str" cm="1">
        <f t="array" ref="Z177">IFERROR(
INDEX($A$3:$G$220,
SMALL(
IF($D$3:$D$220="Sans Potence",ROW($A$3:$A$220)-ROW($A$3)+1),
ROW(D175)
),
CHOOSE(COLUMN(D175),1,2,3,4,5)
),
"")</f>
        <v>Sans Potence</v>
      </c>
      <c r="AA177" cm="1">
        <f t="array" ref="AA177">IFERROR(
INDEX($A$3:$G$220,
SMALL(
IF($D$3:$D$220="Sans Potence",ROW($A$3:$A$220)-ROW($A$3)+1),
ROW(E175)
),
CHOOSE(COLUMN(E175),1,2,3,4,5)
),
"")</f>
        <v>157</v>
      </c>
      <c r="AB177" s="2">
        <v>175</v>
      </c>
      <c r="AC177" s="2"/>
      <c r="AD177" t="str" cm="1">
        <f t="array" ref="AD177">IFERROR(
INDEX($A$3:$G$220,
SMALL(
IF($G$3:$G$220="Pro",ROW($A$3:$A$220)-ROW($A$3)+1),
ROW(A255)
),
COLUMN(A255)
),
"")</f>
        <v/>
      </c>
      <c r="AE177" t="str" cm="1">
        <f t="array" ref="AE177">IFERROR(
INDEX($A$3:$G$220,
SMALL(
IF($G$3:$G$220="Pro", ROW($A$3:$A$220)-ROW($A$3)+1),
ROW(B255)
),
COLUMN(B255)
),
"")</f>
        <v/>
      </c>
      <c r="AF177" t="str" cm="1">
        <f t="array" ref="AF177">IFERROR(
INDEX($A$3:$G$220,
SMALL(
IF($G$3:$G$220="Pro", ROW($A$3:$A$220)-ROW($A$3)+1),
ROW(C255)
),
COLUMN(C255)
),
"")</f>
        <v/>
      </c>
      <c r="AH177" t="str" cm="1">
        <f t="array" ref="AH177">IFERROR(
INDEX($A$3:$G$220,
SMALL(
IF($G$3:$G$220="Pro", ROW($A$3:$A$220)-ROW($A$3)+1),
ROW(E255)
),
COLUMN(E255)
),
"")</f>
        <v/>
      </c>
      <c r="AI177" s="2" t="str">
        <f>IF(AH177="", "", 1 + COUNTIF($AH$3:$AH$112,"&gt;"&amp;AH177))</f>
        <v/>
      </c>
      <c r="AK177" t="str" cm="1">
        <f t="array" ref="AK177">IFERROR(
INDEX($A$3:$G$220,
SMALL(
IF($G$3:$G$220="Sportif", ROW($A$3:$A$220)-ROW($A$3)+1),
ROW(A175)
),
COLUMN(A175)
),
"")</f>
        <v/>
      </c>
      <c r="AL177" t="str" cm="1">
        <f t="array" ref="AL177">IFERROR(
INDEX($A$3:$G$220,
SMALL(
IF($G$3:$G$220="Sportif", ROW($A$3:$A$220)-ROW($A$3)+1),
ROW(B175)
),
COLUMN(B175)
),
"")</f>
        <v/>
      </c>
      <c r="AM177" t="str" cm="1">
        <f t="array" ref="AM177">IFERROR(
INDEX($A$3:$G$220,
SMALL(
IF($G$3:$G$220="Sportif", ROW($A$3:$A$220)-ROW($A$3)+1),
ROW(C175)
),
COLUMN(C175)
),
"")</f>
        <v/>
      </c>
      <c r="AN177" t="str" cm="1">
        <f t="array" ref="AN177">IFERROR(
INDEX($A$3:$G$220,
SMALL(
IF($G$3:$G$220="Sportif", ROW($A$3:$A$220)-ROW($A$3)+1),
ROW(D175)
),
COLUMN(D175)
),
"")</f>
        <v/>
      </c>
      <c r="AO177" t="str" cm="1">
        <f t="array" ref="AO177">IFERROR(
INDEX($A$3:$G$220,
SMALL(
IF($G$3:$G$220="Sportif", ROW($A$3:$A$220)-ROW($A$3)+1),
ROW(E175)
),
COLUMN(E175)
),
"")</f>
        <v/>
      </c>
      <c r="AP177" s="2" t="str">
        <f>IF(AO177="", "", 1 + COUNTIF($AO$3:$AO$287,"&gt;"&amp;AO177))</f>
        <v/>
      </c>
    </row>
    <row r="178" spans="1:42" x14ac:dyDescent="0.3">
      <c r="A178" t="s">
        <v>606</v>
      </c>
      <c r="B178" t="s">
        <v>607</v>
      </c>
      <c r="C178" s="2" t="s">
        <v>514</v>
      </c>
      <c r="D178" t="s">
        <v>37</v>
      </c>
      <c r="E178">
        <v>201</v>
      </c>
      <c r="F178" s="2">
        <f t="shared" si="43"/>
        <v>175</v>
      </c>
      <c r="G178" t="s">
        <v>23</v>
      </c>
      <c r="I178" s="2">
        <f t="shared" si="53"/>
        <v>176</v>
      </c>
      <c r="J178" s="2" t="str">
        <f t="shared" si="54"/>
        <v>ALEXANDRE-SIRAUT</v>
      </c>
      <c r="K178" s="2" t="str">
        <f t="shared" si="55"/>
        <v>Lucas</v>
      </c>
      <c r="L178" s="2" t="str">
        <f t="shared" si="56"/>
        <v>CH CORBIE ALBERT</v>
      </c>
      <c r="M178" s="2">
        <f t="shared" si="48"/>
        <v>201</v>
      </c>
      <c r="W178" t="str" cm="1">
        <f t="array" ref="W178">IFERROR(
INDEX($A$3:$G$220,
SMALL(
IF($D$3:$D$220="Sans Potence",ROW($A$3:$A$220)-ROW($A$3)+1),
ROW(A176)
),
CHOOSE(COLUMN(A176),1,2,3,4,5)
),
"")</f>
        <v>DROUART</v>
      </c>
      <c r="X178" t="str" cm="1">
        <f t="array" ref="X178">IFERROR(
INDEX($A$3:$G$220,
SMALL(
IF($D$3:$D$220="Sans Potence",ROW($A$3:$A$220)-ROW($A$3)+1),
ROW(B176)
),
CHOOSE(COLUMN(B176),1,2,3,4,5)
),
"")</f>
        <v>Bernard</v>
      </c>
      <c r="Y178" t="str" cm="1">
        <f t="array" ref="Y178">IFERROR(
INDEX($A$3:$G$220,
SMALL(
IF($D$3:$D$220="Sans Potence",ROW($A$3:$A$220)-ROW($A$3)+1),
ROW(C176)
),
CHOOSE(COLUMN(C176),1,2,3,4,5)
),
"")</f>
        <v>CH CORBIE ALBERT</v>
      </c>
      <c r="Z178" t="str" cm="1">
        <f t="array" ref="Z178">IFERROR(
INDEX($A$3:$G$220,
SMALL(
IF($D$3:$D$220="Sans Potence",ROW($A$3:$A$220)-ROW($A$3)+1),
ROW(D176)
),
CHOOSE(COLUMN(D176),1,2,3,4,5)
),
"")</f>
        <v>Sans Potence</v>
      </c>
      <c r="AA178" cm="1">
        <f t="array" ref="AA178">IFERROR(
INDEX($A$3:$G$220,
SMALL(
IF($D$3:$D$220="Sans Potence",ROW($A$3:$A$220)-ROW($A$3)+1),
ROW(E176)
),
CHOOSE(COLUMN(E176),1,2,3,4,5)
),
"")</f>
        <v>157</v>
      </c>
      <c r="AB178" s="2">
        <v>175</v>
      </c>
      <c r="AC178" s="2"/>
      <c r="AD178" t="str" cm="1">
        <f t="array" ref="AD178">IFERROR(
INDEX($A$3:$G$220,
SMALL(
IF($G$3:$G$220="Pro",ROW($A$3:$A$220)-ROW($A$3)+1),
ROW(A256)
),
COLUMN(A256)
),
"")</f>
        <v/>
      </c>
      <c r="AE178" t="str" cm="1">
        <f t="array" ref="AE178">IFERROR(
INDEX($A$3:$G$220,
SMALL(
IF($G$3:$G$220="Pro", ROW($A$3:$A$220)-ROW($A$3)+1),
ROW(B256)
),
COLUMN(B256)
),
"")</f>
        <v/>
      </c>
      <c r="AF178" t="str" cm="1">
        <f t="array" ref="AF178">IFERROR(
INDEX($A$3:$G$220,
SMALL(
IF($G$3:$G$220="Pro", ROW($A$3:$A$220)-ROW($A$3)+1),
ROW(C256)
),
COLUMN(C256)
),
"")</f>
        <v/>
      </c>
      <c r="AH178" t="str" cm="1">
        <f t="array" ref="AH178">IFERROR(
INDEX($A$3:$G$220,
SMALL(
IF($G$3:$G$220="Pro", ROW($A$3:$A$220)-ROW($A$3)+1),
ROW(E256)
),
COLUMN(E256)
),
"")</f>
        <v/>
      </c>
      <c r="AI178" s="2" t="str">
        <f>IF(AH178="", "", 1 + COUNTIF($AH$3:$AH$112,"&gt;"&amp;AH178))</f>
        <v/>
      </c>
      <c r="AK178" t="str" cm="1">
        <f t="array" ref="AK178">IFERROR(
INDEX($A$3:$G$220,
SMALL(
IF($G$3:$G$220="Sportif", ROW($A$3:$A$220)-ROW($A$3)+1),
ROW(A176)
),
COLUMN(A176)
),
"")</f>
        <v/>
      </c>
      <c r="AL178" t="str" cm="1">
        <f t="array" ref="AL178">IFERROR(
INDEX($A$3:$G$220,
SMALL(
IF($G$3:$G$220="Sportif", ROW($A$3:$A$220)-ROW($A$3)+1),
ROW(B176)
),
COLUMN(B176)
),
"")</f>
        <v/>
      </c>
      <c r="AM178" t="str" cm="1">
        <f t="array" ref="AM178">IFERROR(
INDEX($A$3:$G$220,
SMALL(
IF($G$3:$G$220="Sportif", ROW($A$3:$A$220)-ROW($A$3)+1),
ROW(C176)
),
COLUMN(C176)
),
"")</f>
        <v/>
      </c>
      <c r="AN178" t="str" cm="1">
        <f t="array" ref="AN178">IFERROR(
INDEX($A$3:$G$220,
SMALL(
IF($G$3:$G$220="Sportif", ROW($A$3:$A$220)-ROW($A$3)+1),
ROW(D176)
),
COLUMN(D176)
),
"")</f>
        <v/>
      </c>
      <c r="AO178" t="str" cm="1">
        <f t="array" ref="AO178">IFERROR(
INDEX($A$3:$G$220,
SMALL(
IF($G$3:$G$220="Sportif", ROW($A$3:$A$220)-ROW($A$3)+1),
ROW(E176)
),
COLUMN(E176)
),
"")</f>
        <v/>
      </c>
      <c r="AP178" s="2" t="str">
        <f>IF(AO178="", "", 1 + COUNTIF($AO$3:$AO$287,"&gt;"&amp;AO178))</f>
        <v/>
      </c>
    </row>
    <row r="179" spans="1:42" x14ac:dyDescent="0.3">
      <c r="A179" t="s">
        <v>608</v>
      </c>
      <c r="B179" t="s">
        <v>609</v>
      </c>
      <c r="C179" s="2" t="s">
        <v>514</v>
      </c>
      <c r="D179" t="s">
        <v>37</v>
      </c>
      <c r="E179">
        <v>201</v>
      </c>
      <c r="F179" s="2">
        <f t="shared" si="43"/>
        <v>175</v>
      </c>
      <c r="G179" t="s">
        <v>23</v>
      </c>
      <c r="I179" s="2">
        <f t="shared" si="53"/>
        <v>177</v>
      </c>
      <c r="J179" s="2" t="str">
        <f t="shared" si="54"/>
        <v>DHAVERNAS</v>
      </c>
      <c r="K179" s="2" t="str">
        <f t="shared" si="55"/>
        <v>Pierric</v>
      </c>
      <c r="L179" s="2" t="str">
        <f t="shared" si="56"/>
        <v>CH CORBIE ALBERT</v>
      </c>
      <c r="M179" s="2">
        <f t="shared" si="48"/>
        <v>201</v>
      </c>
      <c r="W179" t="str" cm="1">
        <f t="array" ref="W179">IFERROR(
INDEX($A$3:$G$220,
SMALL(
IF($D$3:$D$220="Sans Potence",ROW($A$3:$A$220)-ROW($A$3)+1),
ROW(A177)
),
CHOOSE(COLUMN(A177),1,2,3,4,5)
),
"")</f>
        <v>DELSCENSERIE</v>
      </c>
      <c r="X179" t="str" cm="1">
        <f t="array" ref="X179">IFERROR(
INDEX($A$3:$G$220,
SMALL(
IF($D$3:$D$220="Sans Potence",ROW($A$3:$A$220)-ROW($A$3)+1),
ROW(B177)
),
CHOOSE(COLUMN(B177),1,2,3,4,5)
),
"")</f>
        <v>Alain</v>
      </c>
      <c r="Y179" t="str" cm="1">
        <f t="array" ref="Y179">IFERROR(
INDEX($A$3:$G$220,
SMALL(
IF($D$3:$D$220="Sans Potence",ROW($A$3:$A$220)-ROW($A$3)+1),
ROW(C177)
),
CHOOSE(COLUMN(C177),1,2,3,4,5)
),
"")</f>
        <v>EHPAD Fouilloy</v>
      </c>
      <c r="Z179" t="str" cm="1">
        <f t="array" ref="Z179">IFERROR(
INDEX($A$3:$G$220,
SMALL(
IF($D$3:$D$220="Sans Potence",ROW($A$3:$A$220)-ROW($A$3)+1),
ROW(D177)
),
CHOOSE(COLUMN(D177),1,2,3,4,5)
),
"")</f>
        <v>Sans Potence</v>
      </c>
      <c r="AA179" cm="1">
        <f t="array" ref="AA179">IFERROR(
INDEX($A$3:$G$220,
SMALL(
IF($D$3:$D$220="Sans Potence",ROW($A$3:$A$220)-ROW($A$3)+1),
ROW(E177)
),
CHOOSE(COLUMN(E177),1,2,3,4,5)
),
"")</f>
        <v>155</v>
      </c>
      <c r="AB179" s="2">
        <v>177</v>
      </c>
      <c r="AC179" s="2"/>
      <c r="AD179" t="str" cm="1">
        <f t="array" ref="AD179">IFERROR(
INDEX($A$3:$G$220,
SMALL(
IF($G$3:$G$220="Pro",ROW($A$3:$A$220)-ROW($A$3)+1),
ROW(A257)
),
COLUMN(A257)
),
"")</f>
        <v/>
      </c>
      <c r="AE179" t="str" cm="1">
        <f t="array" ref="AE179">IFERROR(
INDEX($A$3:$G$220,
SMALL(
IF($G$3:$G$220="Pro", ROW($A$3:$A$220)-ROW($A$3)+1),
ROW(B257)
),
COLUMN(B257)
),
"")</f>
        <v/>
      </c>
      <c r="AF179" t="str" cm="1">
        <f t="array" ref="AF179">IFERROR(
INDEX($A$3:$G$220,
SMALL(
IF($G$3:$G$220="Pro", ROW($A$3:$A$220)-ROW($A$3)+1),
ROW(C257)
),
COLUMN(C257)
),
"")</f>
        <v/>
      </c>
      <c r="AH179" t="str" cm="1">
        <f t="array" ref="AH179">IFERROR(
INDEX($A$3:$G$220,
SMALL(
IF($G$3:$G$220="Pro", ROW($A$3:$A$220)-ROW($A$3)+1),
ROW(E257)
),
COLUMN(E257)
),
"")</f>
        <v/>
      </c>
      <c r="AI179" s="2" t="str">
        <f>IF(AH179="", "", 1 + COUNTIF($AH$3:$AH$112,"&gt;"&amp;AH179))</f>
        <v/>
      </c>
      <c r="AK179" t="str" cm="1">
        <f t="array" ref="AK179">IFERROR(
INDEX($A$3:$G$220,
SMALL(
IF($G$3:$G$220="Sportif", ROW($A$3:$A$220)-ROW($A$3)+1),
ROW(A177)
),
COLUMN(A177)
),
"")</f>
        <v/>
      </c>
      <c r="AL179" t="str" cm="1">
        <f t="array" ref="AL179">IFERROR(
INDEX($A$3:$G$220,
SMALL(
IF($G$3:$G$220="Sportif", ROW($A$3:$A$220)-ROW($A$3)+1),
ROW(B177)
),
COLUMN(B177)
),
"")</f>
        <v/>
      </c>
      <c r="AM179" t="str" cm="1">
        <f t="array" ref="AM179">IFERROR(
INDEX($A$3:$G$220,
SMALL(
IF($G$3:$G$220="Sportif", ROW($A$3:$A$220)-ROW($A$3)+1),
ROW(C177)
),
COLUMN(C177)
),
"")</f>
        <v/>
      </c>
      <c r="AN179" t="str" cm="1">
        <f t="array" ref="AN179">IFERROR(
INDEX($A$3:$G$220,
SMALL(
IF($G$3:$G$220="Sportif", ROW($A$3:$A$220)-ROW($A$3)+1),
ROW(D177)
),
COLUMN(D177)
),
"")</f>
        <v/>
      </c>
      <c r="AO179" t="str" cm="1">
        <f t="array" ref="AO179">IFERROR(
INDEX($A$3:$G$220,
SMALL(
IF($G$3:$G$220="Sportif", ROW($A$3:$A$220)-ROW($A$3)+1),
ROW(E177)
),
COLUMN(E177)
),
"")</f>
        <v/>
      </c>
      <c r="AP179" s="2" t="str">
        <f>IF(AO179="", "", 1 + COUNTIF($AO$3:$AO$287,"&gt;"&amp;AO179))</f>
        <v/>
      </c>
    </row>
    <row r="180" spans="1:42" x14ac:dyDescent="0.3">
      <c r="A180" t="s">
        <v>610</v>
      </c>
      <c r="B180" t="s">
        <v>611</v>
      </c>
      <c r="C180" s="2" t="s">
        <v>514</v>
      </c>
      <c r="D180" t="s">
        <v>37</v>
      </c>
      <c r="E180">
        <v>197</v>
      </c>
      <c r="F180" s="2">
        <f t="shared" si="43"/>
        <v>178</v>
      </c>
      <c r="G180" t="s">
        <v>16</v>
      </c>
      <c r="I180" s="2">
        <f t="shared" si="53"/>
        <v>178</v>
      </c>
      <c r="J180" s="2" t="str">
        <f t="shared" si="54"/>
        <v>JOLI</v>
      </c>
      <c r="K180" s="2" t="str">
        <f t="shared" si="55"/>
        <v>Narimène</v>
      </c>
      <c r="L180" s="2" t="str">
        <f t="shared" si="56"/>
        <v>CH CORBIE ALBERT</v>
      </c>
      <c r="M180" s="2">
        <f t="shared" si="48"/>
        <v>197</v>
      </c>
      <c r="W180" t="str" cm="1">
        <f t="array" ref="W180">IFERROR(
INDEX($A$3:$G$220,
SMALL(
IF($D$3:$D$220="Sans Potence",ROW($A$3:$A$220)-ROW($A$3)+1),
ROW(A178)
),
CHOOSE(COLUMN(A178),1,2,3,4,5)
),
"")</f>
        <v>SUPPER</v>
      </c>
      <c r="X180" t="str" cm="1">
        <f t="array" ref="X180">IFERROR(
INDEX($A$3:$G$220,
SMALL(
IF($D$3:$D$220="Sans Potence",ROW($A$3:$A$220)-ROW($A$3)+1),
ROW(B178)
),
CHOOSE(COLUMN(B178),1,2,3,4,5)
),
"")</f>
        <v>Marie Joséphine</v>
      </c>
      <c r="Y180" t="str" cm="1">
        <f t="array" ref="Y180">IFERROR(
INDEX($A$3:$G$220,
SMALL(
IF($D$3:$D$220="Sans Potence",ROW($A$3:$A$220)-ROW($A$3)+1),
ROW(C178)
),
CHOOSE(COLUMN(C178),1,2,3,4,5)
),
"")</f>
        <v>EHPAD Warloy-Baillon</v>
      </c>
      <c r="Z180" t="str" cm="1">
        <f t="array" ref="Z180">IFERROR(
INDEX($A$3:$G$220,
SMALL(
IF($D$3:$D$220="Sans Potence",ROW($A$3:$A$220)-ROW($A$3)+1),
ROW(D178)
),
CHOOSE(COLUMN(D178),1,2,3,4,5)
),
"")</f>
        <v>Sans Potence</v>
      </c>
      <c r="AA180" cm="1">
        <f t="array" ref="AA180">IFERROR(
INDEX($A$3:$G$220,
SMALL(
IF($D$3:$D$220="Sans Potence",ROW($A$3:$A$220)-ROW($A$3)+1),
ROW(E178)
),
CHOOSE(COLUMN(E178),1,2,3,4,5)
),
"")</f>
        <v>154</v>
      </c>
      <c r="AB180" s="2">
        <v>178</v>
      </c>
      <c r="AC180" s="2"/>
      <c r="AD180" t="str" cm="1">
        <f t="array" ref="AD180">IFERROR(
INDEX($A$3:$G$220,
SMALL(
IF($G$3:$G$220="Pro",ROW($A$3:$A$220)-ROW($A$3)+1),
ROW(A258)
),
COLUMN(A258)
),
"")</f>
        <v/>
      </c>
      <c r="AE180" t="str" cm="1">
        <f t="array" ref="AE180">IFERROR(
INDEX($A$3:$G$220,
SMALL(
IF($G$3:$G$220="Pro", ROW($A$3:$A$220)-ROW($A$3)+1),
ROW(B258)
),
COLUMN(B258)
),
"")</f>
        <v/>
      </c>
      <c r="AF180" t="str" cm="1">
        <f t="array" ref="AF180">IFERROR(
INDEX($A$3:$G$220,
SMALL(
IF($G$3:$G$220="Pro", ROW($A$3:$A$220)-ROW($A$3)+1),
ROW(C258)
),
COLUMN(C258)
),
"")</f>
        <v/>
      </c>
      <c r="AH180" t="str" cm="1">
        <f t="array" ref="AH180">IFERROR(
INDEX($A$3:$G$220,
SMALL(
IF($G$3:$G$220="Pro", ROW($A$3:$A$220)-ROW($A$3)+1),
ROW(E258)
),
COLUMN(E258)
),
"")</f>
        <v/>
      </c>
      <c r="AI180" s="2" t="str">
        <f>IF(AH180="", "", 1 + COUNTIF($AH$3:$AH$112,"&gt;"&amp;AH180))</f>
        <v/>
      </c>
      <c r="AK180" t="str" cm="1">
        <f t="array" ref="AK180">IFERROR(
INDEX($A$3:$G$220,
SMALL(
IF($G$3:$G$220="Sportif", ROW($A$3:$A$220)-ROW($A$3)+1),
ROW(A178)
),
COLUMN(A178)
),
"")</f>
        <v/>
      </c>
      <c r="AL180" t="str" cm="1">
        <f t="array" ref="AL180">IFERROR(
INDEX($A$3:$G$220,
SMALL(
IF($G$3:$G$220="Sportif", ROW($A$3:$A$220)-ROW($A$3)+1),
ROW(B178)
),
COLUMN(B178)
),
"")</f>
        <v/>
      </c>
      <c r="AM180" t="str" cm="1">
        <f t="array" ref="AM180">IFERROR(
INDEX($A$3:$G$220,
SMALL(
IF($G$3:$G$220="Sportif", ROW($A$3:$A$220)-ROW($A$3)+1),
ROW(C178)
),
COLUMN(C178)
),
"")</f>
        <v/>
      </c>
      <c r="AN180" t="str" cm="1">
        <f t="array" ref="AN180">IFERROR(
INDEX($A$3:$G$220,
SMALL(
IF($G$3:$G$220="Sportif", ROW($A$3:$A$220)-ROW($A$3)+1),
ROW(D178)
),
COLUMN(D178)
),
"")</f>
        <v/>
      </c>
      <c r="AO180" t="str" cm="1">
        <f t="array" ref="AO180">IFERROR(
INDEX($A$3:$G$220,
SMALL(
IF($G$3:$G$220="Sportif", ROW($A$3:$A$220)-ROW($A$3)+1),
ROW(E178)
),
COLUMN(E178)
),
"")</f>
        <v/>
      </c>
      <c r="AP180" s="2" t="str">
        <f>IF(AO180="", "", 1 + COUNTIF($AO$3:$AO$287,"&gt;"&amp;AO180))</f>
        <v/>
      </c>
    </row>
    <row r="181" spans="1:42" x14ac:dyDescent="0.3">
      <c r="A181" t="s">
        <v>89</v>
      </c>
      <c r="B181" t="s">
        <v>90</v>
      </c>
      <c r="C181" s="2" t="s">
        <v>36</v>
      </c>
      <c r="D181" t="s">
        <v>37</v>
      </c>
      <c r="E181">
        <v>196</v>
      </c>
      <c r="F181" s="2">
        <f t="shared" si="43"/>
        <v>179</v>
      </c>
      <c r="G181" t="s">
        <v>16</v>
      </c>
      <c r="I181" s="2">
        <f t="shared" si="53"/>
        <v>179</v>
      </c>
      <c r="J181" s="2" t="str">
        <f t="shared" si="54"/>
        <v>DELEFOLLY</v>
      </c>
      <c r="K181" s="2" t="str">
        <f t="shared" si="55"/>
        <v>Benoit</v>
      </c>
      <c r="L181" s="2" t="str">
        <f t="shared" si="56"/>
        <v>EHPAD Fouilloy</v>
      </c>
      <c r="M181" s="2">
        <f t="shared" si="48"/>
        <v>196</v>
      </c>
      <c r="W181" t="str" cm="1">
        <f t="array" ref="W181">IFERROR(
INDEX($A$3:$G$220,
SMALL(
IF($D$3:$D$220="Sans Potence",ROW($A$3:$A$220)-ROW($A$3)+1),
ROW(A179)
),
CHOOSE(COLUMN(A179),1,2,3,4,5)
),
"")</f>
        <v>POLLET</v>
      </c>
      <c r="X181" t="str" cm="1">
        <f t="array" ref="X181">IFERROR(
INDEX($A$3:$G$220,
SMALL(
IF($D$3:$D$220="Sans Potence",ROW($A$3:$A$220)-ROW($A$3)+1),
ROW(B179)
),
CHOOSE(COLUMN(B179),1,2,3,4,5)
),
"")</f>
        <v>Stéphanie</v>
      </c>
      <c r="Y181" t="str" cm="1">
        <f t="array" ref="Y181">IFERROR(
INDEX($A$3:$G$220,
SMALL(
IF($D$3:$D$220="Sans Potence",ROW($A$3:$A$220)-ROW($A$3)+1),
ROW(C179)
),
CHOOSE(COLUMN(C179),1,2,3,4,5)
),
"")</f>
        <v>FAM / FDV HARBONNIERES</v>
      </c>
      <c r="Z181" t="str" cm="1">
        <f t="array" ref="Z181">IFERROR(
INDEX($A$3:$G$220,
SMALL(
IF($D$3:$D$220="Sans Potence",ROW($A$3:$A$220)-ROW($A$3)+1),
ROW(D179)
),
CHOOSE(COLUMN(D179),1,2,3,4,5)
),
"")</f>
        <v>Sans Potence</v>
      </c>
      <c r="AA181" cm="1">
        <f t="array" ref="AA181">IFERROR(
INDEX($A$3:$G$220,
SMALL(
IF($D$3:$D$220="Sans Potence",ROW($A$3:$A$220)-ROW($A$3)+1),
ROW(E179)
),
CHOOSE(COLUMN(E179),1,2,3,4,5)
),
"")</f>
        <v>154</v>
      </c>
      <c r="AB181" s="2">
        <v>178</v>
      </c>
      <c r="AC181" s="2"/>
      <c r="AD181" t="str" cm="1">
        <f t="array" ref="AD181">IFERROR(
INDEX($A$3:$G$220,
SMALL(
IF($G$3:$G$220="Pro",ROW($A$3:$A$220)-ROW($A$3)+1),
ROW(A259)
),
COLUMN(A259)
),
"")</f>
        <v/>
      </c>
      <c r="AE181" t="str" cm="1">
        <f t="array" ref="AE181">IFERROR(
INDEX($A$3:$G$220,
SMALL(
IF($G$3:$G$220="Pro", ROW($A$3:$A$220)-ROW($A$3)+1),
ROW(B259)
),
COLUMN(B259)
),
"")</f>
        <v/>
      </c>
      <c r="AF181" t="str" cm="1">
        <f t="array" ref="AF181">IFERROR(
INDEX($A$3:$G$220,
SMALL(
IF($G$3:$G$220="Pro", ROW($A$3:$A$220)-ROW($A$3)+1),
ROW(C259)
),
COLUMN(C259)
),
"")</f>
        <v/>
      </c>
      <c r="AH181" t="str" cm="1">
        <f t="array" ref="AH181">IFERROR(
INDEX($A$3:$G$220,
SMALL(
IF($G$3:$G$220="Pro", ROW($A$3:$A$220)-ROW($A$3)+1),
ROW(E259)
),
COLUMN(E259)
),
"")</f>
        <v/>
      </c>
      <c r="AI181" s="2" t="str">
        <f>IF(AH181="", "", 1 + COUNTIF($AH$3:$AH$112,"&gt;"&amp;AH181))</f>
        <v/>
      </c>
      <c r="AK181" t="str" cm="1">
        <f t="array" ref="AK181">IFERROR(
INDEX($A$3:$G$220,
SMALL(
IF($G$3:$G$220="Sportif", ROW($A$3:$A$220)-ROW($A$3)+1),
ROW(A179)
),
COLUMN(A179)
),
"")</f>
        <v/>
      </c>
      <c r="AL181" t="str" cm="1">
        <f t="array" ref="AL181">IFERROR(
INDEX($A$3:$G$220,
SMALL(
IF($G$3:$G$220="Sportif", ROW($A$3:$A$220)-ROW($A$3)+1),
ROW(B179)
),
COLUMN(B179)
),
"")</f>
        <v/>
      </c>
      <c r="AM181" t="str" cm="1">
        <f t="array" ref="AM181">IFERROR(
INDEX($A$3:$G$220,
SMALL(
IF($G$3:$G$220="Sportif", ROW($A$3:$A$220)-ROW($A$3)+1),
ROW(C179)
),
COLUMN(C179)
),
"")</f>
        <v/>
      </c>
      <c r="AN181" t="str" cm="1">
        <f t="array" ref="AN181">IFERROR(
INDEX($A$3:$G$220,
SMALL(
IF($G$3:$G$220="Sportif", ROW($A$3:$A$220)-ROW($A$3)+1),
ROW(D179)
),
COLUMN(D179)
),
"")</f>
        <v/>
      </c>
      <c r="AO181" t="str" cm="1">
        <f t="array" ref="AO181">IFERROR(
INDEX($A$3:$G$220,
SMALL(
IF($G$3:$G$220="Sportif", ROW($A$3:$A$220)-ROW($A$3)+1),
ROW(E179)
),
COLUMN(E179)
),
"")</f>
        <v/>
      </c>
      <c r="AP181" s="2" t="str">
        <f>IF(AO181="", "", 1 + COUNTIF($AO$3:$AO$287,"&gt;"&amp;AO181))</f>
        <v/>
      </c>
    </row>
    <row r="182" spans="1:42" x14ac:dyDescent="0.3">
      <c r="A182" t="s">
        <v>91</v>
      </c>
      <c r="B182" t="s">
        <v>92</v>
      </c>
      <c r="C182" s="2" t="s">
        <v>36</v>
      </c>
      <c r="D182" t="s">
        <v>37</v>
      </c>
      <c r="E182" s="2">
        <v>187</v>
      </c>
      <c r="F182" s="2">
        <f t="shared" si="43"/>
        <v>180</v>
      </c>
      <c r="G182" t="s">
        <v>23</v>
      </c>
      <c r="I182" s="2">
        <f t="shared" si="53"/>
        <v>180</v>
      </c>
      <c r="J182" s="2" t="str">
        <f t="shared" si="54"/>
        <v>GRANDIN</v>
      </c>
      <c r="K182" s="2" t="str">
        <f t="shared" si="55"/>
        <v>Françoise</v>
      </c>
      <c r="L182" s="2" t="str">
        <f t="shared" si="56"/>
        <v>EHPAD Fouilloy</v>
      </c>
      <c r="M182" s="2">
        <f t="shared" si="48"/>
        <v>187</v>
      </c>
      <c r="W182" t="str" cm="1">
        <f t="array" ref="W182">IFERROR(
INDEX($A$3:$G$220,
SMALL(
IF($D$3:$D$220="Sans Potence",ROW($A$3:$A$220)-ROW($A$3)+1),
ROW(A180)
),
CHOOSE(COLUMN(A180),1,2,3,4,5)
),
"")</f>
        <v>LECOCQ</v>
      </c>
      <c r="X182" t="str" cm="1">
        <f t="array" ref="X182">IFERROR(
INDEX($A$3:$G$220,
SMALL(
IF($D$3:$D$220="Sans Potence",ROW($A$3:$A$220)-ROW($A$3)+1),
ROW(B180)
),
CHOOSE(COLUMN(B180),1,2,3,4,5)
),
"")</f>
        <v>Sébastien</v>
      </c>
      <c r="Y182" t="str" cm="1">
        <f t="array" ref="Y182">IFERROR(
INDEX($A$3:$G$220,
SMALL(
IF($D$3:$D$220="Sans Potence",ROW($A$3:$A$220)-ROW($A$3)+1),
ROW(C180)
),
CHOOSE(COLUMN(C180),1,2,3,4,5)
),
"")</f>
        <v>FAM / FDV HARBONNIERES</v>
      </c>
      <c r="Z182" t="str" cm="1">
        <f t="array" ref="Z182">IFERROR(
INDEX($A$3:$G$220,
SMALL(
IF($D$3:$D$220="Sans Potence",ROW($A$3:$A$220)-ROW($A$3)+1),
ROW(D180)
),
CHOOSE(COLUMN(D180),1,2,3,4,5)
),
"")</f>
        <v>Sans Potence</v>
      </c>
      <c r="AA182" cm="1">
        <f t="array" ref="AA182">IFERROR(
INDEX($A$3:$G$220,
SMALL(
IF($D$3:$D$220="Sans Potence",ROW($A$3:$A$220)-ROW($A$3)+1),
ROW(E180)
),
CHOOSE(COLUMN(E180),1,2,3,4,5)
),
"")</f>
        <v>153</v>
      </c>
      <c r="AB182" s="2">
        <v>180</v>
      </c>
      <c r="AC182" s="2"/>
      <c r="AD182" t="str" cm="1">
        <f t="array" ref="AD182">IFERROR(
INDEX($A$3:$G$220,
SMALL(
IF($G$3:$G$220="Pro",ROW($A$3:$A$220)-ROW($A$3)+1),
ROW(A260)
),
COLUMN(A260)
),
"")</f>
        <v/>
      </c>
      <c r="AE182" t="str" cm="1">
        <f t="array" ref="AE182">IFERROR(
INDEX($A$3:$G$220,
SMALL(
IF($G$3:$G$220="Pro", ROW($A$3:$A$220)-ROW($A$3)+1),
ROW(B260)
),
COLUMN(B260)
),
"")</f>
        <v/>
      </c>
      <c r="AF182" t="str" cm="1">
        <f t="array" ref="AF182">IFERROR(
INDEX($A$3:$G$220,
SMALL(
IF($G$3:$G$220="Pro", ROW($A$3:$A$220)-ROW($A$3)+1),
ROW(C260)
),
COLUMN(C260)
),
"")</f>
        <v/>
      </c>
      <c r="AH182" t="str" cm="1">
        <f t="array" ref="AH182">IFERROR(
INDEX($A$3:$G$220,
SMALL(
IF($G$3:$G$220="Pro", ROW($A$3:$A$220)-ROW($A$3)+1),
ROW(E260)
),
COLUMN(E260)
),
"")</f>
        <v/>
      </c>
      <c r="AI182" s="2" t="str">
        <f>IF(AH182="", "", 1 + COUNTIF($AH$3:$AH$112,"&gt;"&amp;AH182))</f>
        <v/>
      </c>
      <c r="AK182" t="str" cm="1">
        <f t="array" ref="AK182">IFERROR(
INDEX($A$3:$G$220,
SMALL(
IF($G$3:$G$220="Sportif", ROW($A$3:$A$220)-ROW($A$3)+1),
ROW(A180)
),
COLUMN(A180)
),
"")</f>
        <v/>
      </c>
      <c r="AL182" t="str" cm="1">
        <f t="array" ref="AL182">IFERROR(
INDEX($A$3:$G$220,
SMALL(
IF($G$3:$G$220="Sportif", ROW($A$3:$A$220)-ROW($A$3)+1),
ROW(B180)
),
COLUMN(B180)
),
"")</f>
        <v/>
      </c>
      <c r="AM182" t="str" cm="1">
        <f t="array" ref="AM182">IFERROR(
INDEX($A$3:$G$220,
SMALL(
IF($G$3:$G$220="Sportif", ROW($A$3:$A$220)-ROW($A$3)+1),
ROW(C180)
),
COLUMN(C180)
),
"")</f>
        <v/>
      </c>
      <c r="AN182" t="str" cm="1">
        <f t="array" ref="AN182">IFERROR(
INDEX($A$3:$G$220,
SMALL(
IF($G$3:$G$220="Sportif", ROW($A$3:$A$220)-ROW($A$3)+1),
ROW(D180)
),
COLUMN(D180)
),
"")</f>
        <v/>
      </c>
      <c r="AO182" t="str" cm="1">
        <f t="array" ref="AO182">IFERROR(
INDEX($A$3:$G$220,
SMALL(
IF($G$3:$G$220="Sportif", ROW($A$3:$A$220)-ROW($A$3)+1),
ROW(E180)
),
COLUMN(E180)
),
"")</f>
        <v/>
      </c>
      <c r="AP182" s="2" t="str">
        <f>IF(AO182="", "", 1 + COUNTIF($AO$3:$AO$287,"&gt;"&amp;AO182))</f>
        <v/>
      </c>
    </row>
    <row r="183" spans="1:42" x14ac:dyDescent="0.3">
      <c r="A183" t="s">
        <v>428</v>
      </c>
      <c r="B183" t="s">
        <v>383</v>
      </c>
      <c r="C183" s="2" t="s">
        <v>363</v>
      </c>
      <c r="D183" t="s">
        <v>37</v>
      </c>
      <c r="E183">
        <v>186</v>
      </c>
      <c r="F183" s="2">
        <f t="shared" si="43"/>
        <v>181</v>
      </c>
      <c r="G183" t="s">
        <v>23</v>
      </c>
      <c r="I183" s="2">
        <f t="shared" si="53"/>
        <v>181</v>
      </c>
      <c r="J183" s="2" t="str">
        <f t="shared" si="54"/>
        <v>LECOCQ</v>
      </c>
      <c r="K183" s="2" t="str">
        <f t="shared" si="55"/>
        <v>Clotilde</v>
      </c>
      <c r="L183" s="2" t="str">
        <f t="shared" si="56"/>
        <v>FAM / FDV HARBONNIERES</v>
      </c>
      <c r="M183" s="2">
        <f t="shared" si="48"/>
        <v>186</v>
      </c>
      <c r="W183" t="str" cm="1">
        <f t="array" ref="W183">IFERROR(
INDEX($A$3:$G$220,
SMALL(
IF($D$3:$D$220="Sans Potence",ROW($A$3:$A$220)-ROW($A$3)+1),
ROW(A181)
),
CHOOSE(COLUMN(A181),1,2,3,4,5)
),
"")</f>
        <v>MONDJO</v>
      </c>
      <c r="X183" t="str" cm="1">
        <f t="array" ref="X183">IFERROR(
INDEX($A$3:$G$220,
SMALL(
IF($D$3:$D$220="Sans Potence",ROW($A$3:$A$220)-ROW($A$3)+1),
ROW(B181)
),
CHOOSE(COLUMN(B181),1,2,3,4,5)
),
"")</f>
        <v>Elsa</v>
      </c>
      <c r="Y183" t="str" cm="1">
        <f t="array" ref="Y183">IFERROR(
INDEX($A$3:$G$220,
SMALL(
IF($D$3:$D$220="Sans Potence",ROW($A$3:$A$220)-ROW($A$3)+1),
ROW(C181)
),
CHOOSE(COLUMN(C181),1,2,3,4,5)
),
"")</f>
        <v>CH CORBIE ALBERT</v>
      </c>
      <c r="Z183" t="str" cm="1">
        <f t="array" ref="Z183">IFERROR(
INDEX($A$3:$G$220,
SMALL(
IF($D$3:$D$220="Sans Potence",ROW($A$3:$A$220)-ROW($A$3)+1),
ROW(D181)
),
CHOOSE(COLUMN(D181),1,2,3,4,5)
),
"")</f>
        <v>Sans Potence</v>
      </c>
      <c r="AA183" cm="1">
        <f t="array" ref="AA183">IFERROR(
INDEX($A$3:$G$220,
SMALL(
IF($D$3:$D$220="Sans Potence",ROW($A$3:$A$220)-ROW($A$3)+1),
ROW(E181)
),
CHOOSE(COLUMN(E181),1,2,3,4,5)
),
"")</f>
        <v>153</v>
      </c>
      <c r="AB183" s="2">
        <v>180</v>
      </c>
      <c r="AC183" s="2"/>
      <c r="AD183" t="str" cm="1">
        <f t="array" ref="AD183">IFERROR(
INDEX($A$3:$G$220,
SMALL(
IF($G$3:$G$220="Pro",ROW($A$3:$A$220)-ROW($A$3)+1),
ROW(A261)
),
COLUMN(A261)
),
"")</f>
        <v/>
      </c>
      <c r="AE183" t="str" cm="1">
        <f t="array" ref="AE183">IFERROR(
INDEX($A$3:$G$220,
SMALL(
IF($G$3:$G$220="Pro", ROW($A$3:$A$220)-ROW($A$3)+1),
ROW(B261)
),
COLUMN(B261)
),
"")</f>
        <v/>
      </c>
      <c r="AF183" t="str" cm="1">
        <f t="array" ref="AF183">IFERROR(
INDEX($A$3:$G$220,
SMALL(
IF($G$3:$G$220="Pro", ROW($A$3:$A$220)-ROW($A$3)+1),
ROW(C261)
),
COLUMN(C261)
),
"")</f>
        <v/>
      </c>
      <c r="AH183" t="str" cm="1">
        <f t="array" ref="AH183">IFERROR(
INDEX($A$3:$G$220,
SMALL(
IF($G$3:$G$220="Pro", ROW($A$3:$A$220)-ROW($A$3)+1),
ROW(E261)
),
COLUMN(E261)
),
"")</f>
        <v/>
      </c>
      <c r="AI183" s="2" t="str">
        <f>IF(AH183="", "", 1 + COUNTIF($AH$3:$AH$112,"&gt;"&amp;AH183))</f>
        <v/>
      </c>
      <c r="AK183" t="str" cm="1">
        <f t="array" ref="AK183">IFERROR(
INDEX($A$3:$G$220,
SMALL(
IF($G$3:$G$220="Sportif", ROW($A$3:$A$220)-ROW($A$3)+1),
ROW(A181)
),
COLUMN(A181)
),
"")</f>
        <v/>
      </c>
      <c r="AL183" t="str" cm="1">
        <f t="array" ref="AL183">IFERROR(
INDEX($A$3:$G$220,
SMALL(
IF($G$3:$G$220="Sportif", ROW($A$3:$A$220)-ROW($A$3)+1),
ROW(B181)
),
COLUMN(B181)
),
"")</f>
        <v/>
      </c>
      <c r="AM183" t="str" cm="1">
        <f t="array" ref="AM183">IFERROR(
INDEX($A$3:$G$220,
SMALL(
IF($G$3:$G$220="Sportif", ROW($A$3:$A$220)-ROW($A$3)+1),
ROW(C181)
),
COLUMN(C181)
),
"")</f>
        <v/>
      </c>
      <c r="AN183" t="str" cm="1">
        <f t="array" ref="AN183">IFERROR(
INDEX($A$3:$G$220,
SMALL(
IF($G$3:$G$220="Sportif", ROW($A$3:$A$220)-ROW($A$3)+1),
ROW(D181)
),
COLUMN(D181)
),
"")</f>
        <v/>
      </c>
      <c r="AO183" t="str" cm="1">
        <f t="array" ref="AO183">IFERROR(
INDEX($A$3:$G$220,
SMALL(
IF($G$3:$G$220="Sportif", ROW($A$3:$A$220)-ROW($A$3)+1),
ROW(E181)
),
COLUMN(E181)
),
"")</f>
        <v/>
      </c>
      <c r="AP183" s="2" t="str">
        <f>IF(AO183="", "", 1 + COUNTIF($AO$3:$AO$287,"&gt;"&amp;AO183))</f>
        <v/>
      </c>
    </row>
    <row r="184" spans="1:42" x14ac:dyDescent="0.3">
      <c r="A184" t="s">
        <v>612</v>
      </c>
      <c r="B184" t="s">
        <v>59</v>
      </c>
      <c r="C184" s="2" t="s">
        <v>514</v>
      </c>
      <c r="D184" t="s">
        <v>37</v>
      </c>
      <c r="E184">
        <v>186</v>
      </c>
      <c r="F184" s="2">
        <f t="shared" si="43"/>
        <v>181</v>
      </c>
      <c r="G184" t="s">
        <v>23</v>
      </c>
      <c r="I184" s="2">
        <f t="shared" si="53"/>
        <v>182</v>
      </c>
      <c r="J184" s="2" t="str">
        <f t="shared" si="54"/>
        <v>DELPLACE</v>
      </c>
      <c r="K184" s="2" t="str">
        <f t="shared" si="55"/>
        <v>Mathys</v>
      </c>
      <c r="L184" s="2" t="str">
        <f t="shared" si="56"/>
        <v>CH CORBIE ALBERT</v>
      </c>
      <c r="M184" s="2">
        <f t="shared" si="48"/>
        <v>186</v>
      </c>
      <c r="W184" t="str" cm="1">
        <f t="array" ref="W184">IFERROR(
INDEX($A$3:$G$220,
SMALL(
IF($D$3:$D$220="Sans Potence",ROW($A$3:$A$220)-ROW($A$3)+1),
ROW(A182)
),
CHOOSE(COLUMN(A182),1,2,3,4,5)
),
"")</f>
        <v>COBERT</v>
      </c>
      <c r="X184" t="str" cm="1">
        <f t="array" ref="X184">IFERROR(
INDEX($A$3:$G$220,
SMALL(
IF($D$3:$D$220="Sans Potence",ROW($A$3:$A$220)-ROW($A$3)+1),
ROW(B182)
),
CHOOSE(COLUMN(B182),1,2,3,4,5)
),
"")</f>
        <v>Johanny</v>
      </c>
      <c r="Y184" t="str" cm="1">
        <f t="array" ref="Y184">IFERROR(
INDEX($A$3:$G$220,
SMALL(
IF($D$3:$D$220="Sans Potence",ROW($A$3:$A$220)-ROW($A$3)+1),
ROW(C182)
),
CHOOSE(COLUMN(C182),1,2,3,4,5)
),
"")</f>
        <v>FAM / FDV HARBONNIERES</v>
      </c>
      <c r="Z184" t="str" cm="1">
        <f t="array" ref="Z184">IFERROR(
INDEX($A$3:$G$220,
SMALL(
IF($D$3:$D$220="Sans Potence",ROW($A$3:$A$220)-ROW($A$3)+1),
ROW(D182)
),
CHOOSE(COLUMN(D182),1,2,3,4,5)
),
"")</f>
        <v>Sans Potence</v>
      </c>
      <c r="AA184" cm="1">
        <f t="array" ref="AA184">IFERROR(
INDEX($A$3:$G$220,
SMALL(
IF($D$3:$D$220="Sans Potence",ROW($A$3:$A$220)-ROW($A$3)+1),
ROW(E182)
),
CHOOSE(COLUMN(E182),1,2,3,4,5)
),
"")</f>
        <v>152</v>
      </c>
      <c r="AB184" s="2">
        <v>182</v>
      </c>
      <c r="AC184" s="2"/>
      <c r="AD184" t="str" cm="1">
        <f t="array" ref="AD184">IFERROR(
INDEX($A$3:$G$220,
SMALL(
IF($G$3:$G$220="Pro",ROW($A$3:$A$220)-ROW($A$3)+1),
ROW(A262)
),
COLUMN(A262)
),
"")</f>
        <v/>
      </c>
      <c r="AE184" t="str" cm="1">
        <f t="array" ref="AE184">IFERROR(
INDEX($A$3:$G$220,
SMALL(
IF($G$3:$G$220="Pro", ROW($A$3:$A$220)-ROW($A$3)+1),
ROW(B262)
),
COLUMN(B262)
),
"")</f>
        <v/>
      </c>
      <c r="AF184" t="str" cm="1">
        <f t="array" ref="AF184">IFERROR(
INDEX($A$3:$G$220,
SMALL(
IF($G$3:$G$220="Pro", ROW($A$3:$A$220)-ROW($A$3)+1),
ROW(C262)
),
COLUMN(C262)
),
"")</f>
        <v/>
      </c>
      <c r="AH184" t="str" cm="1">
        <f t="array" ref="AH184">IFERROR(
INDEX($A$3:$G$220,
SMALL(
IF($G$3:$G$220="Pro", ROW($A$3:$A$220)-ROW($A$3)+1),
ROW(E262)
),
COLUMN(E262)
),
"")</f>
        <v/>
      </c>
      <c r="AI184" s="2" t="str">
        <f>IF(AH184="", "", 1 + COUNTIF($AH$3:$AH$112,"&gt;"&amp;AH184))</f>
        <v/>
      </c>
      <c r="AK184" t="str" cm="1">
        <f t="array" ref="AK184">IFERROR(
INDEX($A$3:$G$220,
SMALL(
IF($G$3:$G$220="Sportif", ROW($A$3:$A$220)-ROW($A$3)+1),
ROW(A182)
),
COLUMN(A182)
),
"")</f>
        <v/>
      </c>
      <c r="AL184" t="str" cm="1">
        <f t="array" ref="AL184">IFERROR(
INDEX($A$3:$G$220,
SMALL(
IF($G$3:$G$220="Sportif", ROW($A$3:$A$220)-ROW($A$3)+1),
ROW(B182)
),
COLUMN(B182)
),
"")</f>
        <v/>
      </c>
      <c r="AM184" t="str" cm="1">
        <f t="array" ref="AM184">IFERROR(
INDEX($A$3:$G$220,
SMALL(
IF($G$3:$G$220="Sportif", ROW($A$3:$A$220)-ROW($A$3)+1),
ROW(C182)
),
COLUMN(C182)
),
"")</f>
        <v/>
      </c>
      <c r="AN184" t="str" cm="1">
        <f t="array" ref="AN184">IFERROR(
INDEX($A$3:$G$220,
SMALL(
IF($G$3:$G$220="Sportif", ROW($A$3:$A$220)-ROW($A$3)+1),
ROW(D182)
),
COLUMN(D182)
),
"")</f>
        <v/>
      </c>
      <c r="AO184" t="str" cm="1">
        <f t="array" ref="AO184">IFERROR(
INDEX($A$3:$G$220,
SMALL(
IF($G$3:$G$220="Sportif", ROW($A$3:$A$220)-ROW($A$3)+1),
ROW(E182)
),
COLUMN(E182)
),
"")</f>
        <v/>
      </c>
      <c r="AP184" s="2" t="str">
        <f>IF(AO184="", "", 1 + COUNTIF($AO$3:$AO$287,"&gt;"&amp;AO184))</f>
        <v/>
      </c>
    </row>
    <row r="185" spans="1:42" x14ac:dyDescent="0.3">
      <c r="A185" t="s">
        <v>81</v>
      </c>
      <c r="B185" t="s">
        <v>93</v>
      </c>
      <c r="C185" s="2" t="s">
        <v>36</v>
      </c>
      <c r="D185" t="s">
        <v>37</v>
      </c>
      <c r="E185" s="2">
        <v>185</v>
      </c>
      <c r="F185" s="2">
        <f t="shared" si="43"/>
        <v>183</v>
      </c>
      <c r="G185" t="s">
        <v>23</v>
      </c>
      <c r="I185" s="2">
        <f t="shared" si="53"/>
        <v>183</v>
      </c>
      <c r="J185" s="2" t="str">
        <f t="shared" si="54"/>
        <v>CARON</v>
      </c>
      <c r="K185" s="2" t="str">
        <f t="shared" si="55"/>
        <v>Gislaine</v>
      </c>
      <c r="L185" s="2" t="str">
        <f t="shared" si="56"/>
        <v>EHPAD Fouilloy</v>
      </c>
      <c r="M185" s="2">
        <f t="shared" si="48"/>
        <v>185</v>
      </c>
      <c r="W185" t="str" cm="1">
        <f t="array" ref="W185">IFERROR(
INDEX($A$3:$G$220,
SMALL(
IF($D$3:$D$220="Sans Potence",ROW($A$3:$A$220)-ROW($A$3)+1),
ROW(A183)
),
CHOOSE(COLUMN(A183),1,2,3,4,5)
),
"")</f>
        <v>POINGT</v>
      </c>
      <c r="X185" t="str" cm="1">
        <f t="array" ref="X185">IFERROR(
INDEX($A$3:$G$220,
SMALL(
IF($D$3:$D$220="Sans Potence",ROW($A$3:$A$220)-ROW($A$3)+1),
ROW(B183)
),
CHOOSE(COLUMN(B183),1,2,3,4,5)
),
"")</f>
        <v>Sylvie</v>
      </c>
      <c r="Y185" t="str" cm="1">
        <f t="array" ref="Y185">IFERROR(
INDEX($A$3:$G$220,
SMALL(
IF($D$3:$D$220="Sans Potence",ROW($A$3:$A$220)-ROW($A$3)+1),
ROW(C183)
),
CHOOSE(COLUMN(C183),1,2,3,4,5)
),
"")</f>
        <v>EHPAD Fouilloy</v>
      </c>
      <c r="Z185" t="str" cm="1">
        <f t="array" ref="Z185">IFERROR(
INDEX($A$3:$G$220,
SMALL(
IF($D$3:$D$220="Sans Potence",ROW($A$3:$A$220)-ROW($A$3)+1),
ROW(D183)
),
CHOOSE(COLUMN(D183),1,2,3,4,5)
),
"")</f>
        <v>Sans Potence</v>
      </c>
      <c r="AA185" cm="1">
        <f t="array" ref="AA185">IFERROR(
INDEX($A$3:$G$220,
SMALL(
IF($D$3:$D$220="Sans Potence",ROW($A$3:$A$220)-ROW($A$3)+1),
ROW(E183)
),
CHOOSE(COLUMN(E183),1,2,3,4,5)
),
"")</f>
        <v>151</v>
      </c>
      <c r="AB185" s="2">
        <v>183</v>
      </c>
      <c r="AC185" s="2"/>
      <c r="AD185" t="str" cm="1">
        <f t="array" ref="AD185">IFERROR(
INDEX($A$3:$G$220,
SMALL(
IF($G$3:$G$220="Pro",ROW($A$3:$A$220)-ROW($A$3)+1),
ROW(A263)
),
COLUMN(A263)
),
"")</f>
        <v/>
      </c>
      <c r="AE185" t="str" cm="1">
        <f t="array" ref="AE185">IFERROR(
INDEX($A$3:$G$220,
SMALL(
IF($G$3:$G$220="Pro", ROW($A$3:$A$220)-ROW($A$3)+1),
ROW(B263)
),
COLUMN(B263)
),
"")</f>
        <v/>
      </c>
      <c r="AF185" t="str" cm="1">
        <f t="array" ref="AF185">IFERROR(
INDEX($A$3:$G$220,
SMALL(
IF($G$3:$G$220="Pro", ROW($A$3:$A$220)-ROW($A$3)+1),
ROW(C263)
),
COLUMN(C263)
),
"")</f>
        <v/>
      </c>
      <c r="AH185" t="str" cm="1">
        <f t="array" ref="AH185">IFERROR(
INDEX($A$3:$G$220,
SMALL(
IF($G$3:$G$220="Pro", ROW($A$3:$A$220)-ROW($A$3)+1),
ROW(E263)
),
COLUMN(E263)
),
"")</f>
        <v/>
      </c>
      <c r="AI185" s="2" t="str">
        <f>IF(AH185="", "", 1 + COUNTIF($AH$3:$AH$112,"&gt;"&amp;AH185))</f>
        <v/>
      </c>
      <c r="AK185" t="str" cm="1">
        <f t="array" ref="AK185">IFERROR(
INDEX($A$3:$G$220,
SMALL(
IF($G$3:$G$220="Sportif", ROW($A$3:$A$220)-ROW($A$3)+1),
ROW(A183)
),
COLUMN(A183)
),
"")</f>
        <v/>
      </c>
      <c r="AL185" t="str" cm="1">
        <f t="array" ref="AL185">IFERROR(
INDEX($A$3:$G$220,
SMALL(
IF($G$3:$G$220="Sportif", ROW($A$3:$A$220)-ROW($A$3)+1),
ROW(B183)
),
COLUMN(B183)
),
"")</f>
        <v/>
      </c>
      <c r="AM185" t="str" cm="1">
        <f t="array" ref="AM185">IFERROR(
INDEX($A$3:$G$220,
SMALL(
IF($G$3:$G$220="Sportif", ROW($A$3:$A$220)-ROW($A$3)+1),
ROW(C183)
),
COLUMN(C183)
),
"")</f>
        <v/>
      </c>
      <c r="AN185" t="str" cm="1">
        <f t="array" ref="AN185">IFERROR(
INDEX($A$3:$G$220,
SMALL(
IF($G$3:$G$220="Sportif", ROW($A$3:$A$220)-ROW($A$3)+1),
ROW(D183)
),
COLUMN(D183)
),
"")</f>
        <v/>
      </c>
      <c r="AO185" t="str" cm="1">
        <f t="array" ref="AO185">IFERROR(
INDEX($A$3:$G$220,
SMALL(
IF($G$3:$G$220="Sportif", ROW($A$3:$A$220)-ROW($A$3)+1),
ROW(E183)
),
COLUMN(E183)
),
"")</f>
        <v/>
      </c>
      <c r="AP185" s="2" t="str">
        <f>IF(AO185="", "", 1 + COUNTIF($AO$3:$AO$287,"&gt;"&amp;AO185))</f>
        <v/>
      </c>
    </row>
    <row r="186" spans="1:42" x14ac:dyDescent="0.3">
      <c r="A186" t="s">
        <v>130</v>
      </c>
      <c r="B186" t="s">
        <v>131</v>
      </c>
      <c r="C186" s="2" t="s">
        <v>221</v>
      </c>
      <c r="D186" t="s">
        <v>222</v>
      </c>
      <c r="E186">
        <v>185</v>
      </c>
      <c r="F186" s="2">
        <f t="shared" si="43"/>
        <v>183</v>
      </c>
      <c r="G186" t="s">
        <v>23</v>
      </c>
      <c r="I186" s="2">
        <f t="shared" si="53"/>
        <v>184</v>
      </c>
      <c r="J186" s="2" t="str">
        <f t="shared" si="54"/>
        <v>PORTALIER</v>
      </c>
      <c r="K186" s="2" t="str">
        <f t="shared" si="55"/>
        <v>Célestine</v>
      </c>
      <c r="L186" s="2" t="str">
        <f t="shared" si="56"/>
        <v>A.S Sagebien</v>
      </c>
      <c r="M186" s="2">
        <f t="shared" si="48"/>
        <v>185</v>
      </c>
      <c r="W186" t="str" cm="1">
        <f t="array" ref="W186">IFERROR(
INDEX($A$3:$G$220,
SMALL(
IF($D$3:$D$220="Sans Potence",ROW($A$3:$A$220)-ROW($A$3)+1),
ROW(A184)
),
CHOOSE(COLUMN(A184),1,2,3,4,5)
),
"")</f>
        <v>ROUSSEL</v>
      </c>
      <c r="X186" t="str" cm="1">
        <f t="array" ref="X186">IFERROR(
INDEX($A$3:$G$220,
SMALL(
IF($D$3:$D$220="Sans Potence",ROW($A$3:$A$220)-ROW($A$3)+1),
ROW(B184)
),
CHOOSE(COLUMN(B184),1,2,3,4,5)
),
"")</f>
        <v>René</v>
      </c>
      <c r="Y186" t="str" cm="1">
        <f t="array" ref="Y186">IFERROR(
INDEX($A$3:$G$220,
SMALL(
IF($D$3:$D$220="Sans Potence",ROW($A$3:$A$220)-ROW($A$3)+1),
ROW(C184)
),
CHOOSE(COLUMN(C184),1,2,3,4,5)
),
"")</f>
        <v>EHPAD Fouilloy</v>
      </c>
      <c r="Z186" t="str" cm="1">
        <f t="array" ref="Z186">IFERROR(
INDEX($A$3:$G$220,
SMALL(
IF($D$3:$D$220="Sans Potence",ROW($A$3:$A$220)-ROW($A$3)+1),
ROW(D184)
),
CHOOSE(COLUMN(D184),1,2,3,4,5)
),
"")</f>
        <v>Sans Potence</v>
      </c>
      <c r="AA186" cm="1">
        <f t="array" ref="AA186">IFERROR(
INDEX($A$3:$G$220,
SMALL(
IF($D$3:$D$220="Sans Potence",ROW($A$3:$A$220)-ROW($A$3)+1),
ROW(E184)
),
CHOOSE(COLUMN(E184),1,2,3,4,5)
),
"")</f>
        <v>150</v>
      </c>
      <c r="AB186" s="2">
        <v>184</v>
      </c>
      <c r="AC186" s="2"/>
      <c r="AD186" t="str" cm="1">
        <f t="array" ref="AD186">IFERROR(
INDEX($A$3:$G$220,
SMALL(
IF($G$3:$G$220="Pro",ROW($A$3:$A$220)-ROW($A$3)+1),
ROW(A264)
),
COLUMN(A264)
),
"")</f>
        <v/>
      </c>
      <c r="AE186" t="str" cm="1">
        <f t="array" ref="AE186">IFERROR(
INDEX($A$3:$G$220,
SMALL(
IF($G$3:$G$220="Pro", ROW($A$3:$A$220)-ROW($A$3)+1),
ROW(B264)
),
COLUMN(B264)
),
"")</f>
        <v/>
      </c>
      <c r="AF186" t="str" cm="1">
        <f t="array" ref="AF186">IFERROR(
INDEX($A$3:$G$220,
SMALL(
IF($G$3:$G$220="Pro", ROW($A$3:$A$220)-ROW($A$3)+1),
ROW(C264)
),
COLUMN(C264)
),
"")</f>
        <v/>
      </c>
      <c r="AH186" t="str" cm="1">
        <f t="array" ref="AH186">IFERROR(
INDEX($A$3:$G$220,
SMALL(
IF($G$3:$G$220="Pro", ROW($A$3:$A$220)-ROW($A$3)+1),
ROW(E264)
),
COLUMN(E264)
),
"")</f>
        <v/>
      </c>
      <c r="AI186" s="2" t="str">
        <f>IF(AH186="", "", 1 + COUNTIF($AH$3:$AH$112,"&gt;"&amp;AH186))</f>
        <v/>
      </c>
      <c r="AK186" t="str" cm="1">
        <f t="array" ref="AK186">IFERROR(
INDEX($A$3:$G$220,
SMALL(
IF($G$3:$G$220="Sportif", ROW($A$3:$A$220)-ROW($A$3)+1),
ROW(A184)
),
COLUMN(A184)
),
"")</f>
        <v/>
      </c>
      <c r="AL186" t="str" cm="1">
        <f t="array" ref="AL186">IFERROR(
INDEX($A$3:$G$220,
SMALL(
IF($G$3:$G$220="Sportif", ROW($A$3:$A$220)-ROW($A$3)+1),
ROW(B184)
),
COLUMN(B184)
),
"")</f>
        <v/>
      </c>
      <c r="AM186" t="str" cm="1">
        <f t="array" ref="AM186">IFERROR(
INDEX($A$3:$G$220,
SMALL(
IF($G$3:$G$220="Sportif", ROW($A$3:$A$220)-ROW($A$3)+1),
ROW(C184)
),
COLUMN(C184)
),
"")</f>
        <v/>
      </c>
      <c r="AN186" t="str" cm="1">
        <f t="array" ref="AN186">IFERROR(
INDEX($A$3:$G$220,
SMALL(
IF($G$3:$G$220="Sportif", ROW($A$3:$A$220)-ROW($A$3)+1),
ROW(D184)
),
COLUMN(D184)
),
"")</f>
        <v/>
      </c>
      <c r="AO186" t="str" cm="1">
        <f t="array" ref="AO186">IFERROR(
INDEX($A$3:$G$220,
SMALL(
IF($G$3:$G$220="Sportif", ROW($A$3:$A$220)-ROW($A$3)+1),
ROW(E184)
),
COLUMN(E184)
),
"")</f>
        <v/>
      </c>
      <c r="AP186" s="2" t="str">
        <f>IF(AO186="", "", 1 + COUNTIF($AO$3:$AO$287,"&gt;"&amp;AO186))</f>
        <v/>
      </c>
    </row>
    <row r="187" spans="1:42" x14ac:dyDescent="0.3">
      <c r="A187" t="s">
        <v>613</v>
      </c>
      <c r="B187" t="s">
        <v>614</v>
      </c>
      <c r="C187" s="2" t="s">
        <v>514</v>
      </c>
      <c r="D187" t="s">
        <v>222</v>
      </c>
      <c r="E187">
        <v>179</v>
      </c>
      <c r="F187" s="2">
        <f t="shared" si="43"/>
        <v>185</v>
      </c>
      <c r="G187" t="s">
        <v>23</v>
      </c>
      <c r="I187" s="2">
        <f t="shared" si="53"/>
        <v>185</v>
      </c>
      <c r="J187" s="2" t="str">
        <f t="shared" si="54"/>
        <v>BRASSET</v>
      </c>
      <c r="K187" s="2" t="str">
        <f t="shared" si="55"/>
        <v>Marie-Thérèse</v>
      </c>
      <c r="L187" s="2" t="str">
        <f t="shared" si="56"/>
        <v>CH CORBIE ALBERT</v>
      </c>
      <c r="M187" s="2">
        <f t="shared" si="48"/>
        <v>179</v>
      </c>
      <c r="W187" t="str" cm="1">
        <f t="array" ref="W187">IFERROR(
INDEX($A$3:$G$220,
SMALL(
IF($D$3:$D$220="Sans Potence",ROW($A$3:$A$220)-ROW($A$3)+1),
ROW(A185)
),
CHOOSE(COLUMN(A185),1,2,3,4,5)
),
"")</f>
        <v>DUPONT</v>
      </c>
      <c r="X187" t="str" cm="1">
        <f t="array" ref="X187">IFERROR(
INDEX($A$3:$G$220,
SMALL(
IF($D$3:$D$220="Sans Potence",ROW($A$3:$A$220)-ROW($A$3)+1),
ROW(B185)
),
CHOOSE(COLUMN(B185),1,2,3,4,5)
),
"")</f>
        <v>Maryse</v>
      </c>
      <c r="Y187" t="str" cm="1">
        <f t="array" ref="Y187">IFERROR(
INDEX($A$3:$G$220,
SMALL(
IF($D$3:$D$220="Sans Potence",ROW($A$3:$A$220)-ROW($A$3)+1),
ROW(C185)
),
CHOOSE(COLUMN(C185),1,2,3,4,5)
),
"")</f>
        <v>CH CORBIE ALBERT</v>
      </c>
      <c r="Z187" t="str" cm="1">
        <f t="array" ref="Z187">IFERROR(
INDEX($A$3:$G$220,
SMALL(
IF($D$3:$D$220="Sans Potence",ROW($A$3:$A$220)-ROW($A$3)+1),
ROW(D185)
),
CHOOSE(COLUMN(D185),1,2,3,4,5)
),
"")</f>
        <v>Sans Potence</v>
      </c>
      <c r="AA187" cm="1">
        <f t="array" ref="AA187">IFERROR(
INDEX($A$3:$G$220,
SMALL(
IF($D$3:$D$220="Sans Potence",ROW($A$3:$A$220)-ROW($A$3)+1),
ROW(E185)
),
CHOOSE(COLUMN(E185),1,2,3,4,5)
),
"")</f>
        <v>147</v>
      </c>
      <c r="AB187" s="2">
        <v>185</v>
      </c>
      <c r="AC187" s="2"/>
      <c r="AD187" t="str" cm="1">
        <f t="array" ref="AD187">IFERROR(
INDEX($A$3:$G$220,
SMALL(
IF($G$3:$G$220="Pro",ROW($A$3:$A$220)-ROW($A$3)+1),
ROW(A265)
),
COLUMN(A265)
),
"")</f>
        <v/>
      </c>
      <c r="AE187" t="str" cm="1">
        <f t="array" ref="AE187">IFERROR(
INDEX($A$3:$G$220,
SMALL(
IF($G$3:$G$220="Pro", ROW($A$3:$A$220)-ROW($A$3)+1),
ROW(B265)
),
COLUMN(B265)
),
"")</f>
        <v/>
      </c>
      <c r="AF187" t="str" cm="1">
        <f t="array" ref="AF187">IFERROR(
INDEX($A$3:$G$220,
SMALL(
IF($G$3:$G$220="Pro", ROW($A$3:$A$220)-ROW($A$3)+1),
ROW(C265)
),
COLUMN(C265)
),
"")</f>
        <v/>
      </c>
      <c r="AH187" t="str" cm="1">
        <f t="array" ref="AH187">IFERROR(
INDEX($A$3:$G$220,
SMALL(
IF($G$3:$G$220="Pro", ROW($A$3:$A$220)-ROW($A$3)+1),
ROW(E265)
),
COLUMN(E265)
),
"")</f>
        <v/>
      </c>
      <c r="AI187" s="2" t="str">
        <f>IF(AH187="", "", 1 + COUNTIF($AH$3:$AH$112,"&gt;"&amp;AH187))</f>
        <v/>
      </c>
      <c r="AK187" t="str" cm="1">
        <f t="array" ref="AK187">IFERROR(
INDEX($A$3:$G$220,
SMALL(
IF($G$3:$G$220="Sportif", ROW($A$3:$A$220)-ROW($A$3)+1),
ROW(A185)
),
COLUMN(A185)
),
"")</f>
        <v/>
      </c>
      <c r="AL187" t="str" cm="1">
        <f t="array" ref="AL187">IFERROR(
INDEX($A$3:$G$220,
SMALL(
IF($G$3:$G$220="Sportif", ROW($A$3:$A$220)-ROW($A$3)+1),
ROW(B185)
),
COLUMN(B185)
),
"")</f>
        <v/>
      </c>
      <c r="AM187" t="str" cm="1">
        <f t="array" ref="AM187">IFERROR(
INDEX($A$3:$G$220,
SMALL(
IF($G$3:$G$220="Sportif", ROW($A$3:$A$220)-ROW($A$3)+1),
ROW(C185)
),
COLUMN(C185)
),
"")</f>
        <v/>
      </c>
      <c r="AN187" t="str" cm="1">
        <f t="array" ref="AN187">IFERROR(
INDEX($A$3:$G$220,
SMALL(
IF($G$3:$G$220="Sportif", ROW($A$3:$A$220)-ROW($A$3)+1),
ROW(D185)
),
COLUMN(D185)
),
"")</f>
        <v/>
      </c>
      <c r="AO187" t="str" cm="1">
        <f t="array" ref="AO187">IFERROR(
INDEX($A$3:$G$220,
SMALL(
IF($G$3:$G$220="Sportif", ROW($A$3:$A$220)-ROW($A$3)+1),
ROW(E185)
),
COLUMN(E185)
),
"")</f>
        <v/>
      </c>
      <c r="AP187" s="2" t="str">
        <f>IF(AO187="", "", 1 + COUNTIF($AO$3:$AO$287,"&gt;"&amp;AO187))</f>
        <v/>
      </c>
    </row>
    <row r="188" spans="1:42" x14ac:dyDescent="0.3">
      <c r="A188" t="s">
        <v>615</v>
      </c>
      <c r="B188" t="s">
        <v>616</v>
      </c>
      <c r="C188" s="2" t="s">
        <v>514</v>
      </c>
      <c r="D188" t="s">
        <v>37</v>
      </c>
      <c r="E188">
        <v>178</v>
      </c>
      <c r="F188" s="2">
        <f t="shared" si="43"/>
        <v>186</v>
      </c>
      <c r="G188" t="s">
        <v>23</v>
      </c>
      <c r="I188" s="2">
        <f t="shared" si="53"/>
        <v>186</v>
      </c>
      <c r="J188" s="2" t="str">
        <f t="shared" si="54"/>
        <v>PRUVOT</v>
      </c>
      <c r="K188" s="2" t="str">
        <f t="shared" si="55"/>
        <v>Christelle</v>
      </c>
      <c r="L188" s="2" t="str">
        <f t="shared" si="56"/>
        <v>CH CORBIE ALBERT</v>
      </c>
      <c r="M188" s="2">
        <f t="shared" si="48"/>
        <v>178</v>
      </c>
      <c r="W188" t="str" cm="1">
        <f t="array" ref="W188">IFERROR(
INDEX($A$3:$G$220,
SMALL(
IF($D$3:$D$220="Sans Potence",ROW($A$3:$A$220)-ROW($A$3)+1),
ROW(A186)
),
CHOOSE(COLUMN(A186),1,2,3,4,5)
),
"")</f>
        <v>GRUIT</v>
      </c>
      <c r="X188" t="str" cm="1">
        <f t="array" ref="X188">IFERROR(
INDEX($A$3:$G$220,
SMALL(
IF($D$3:$D$220="Sans Potence",ROW($A$3:$A$220)-ROW($A$3)+1),
ROW(B186)
),
CHOOSE(COLUMN(B186),1,2,3,4,5)
),
"")</f>
        <v>Yves</v>
      </c>
      <c r="Y188" t="str" cm="1">
        <f t="array" ref="Y188">IFERROR(
INDEX($A$3:$G$220,
SMALL(
IF($D$3:$D$220="Sans Potence",ROW($A$3:$A$220)-ROW($A$3)+1),
ROW(C186)
),
CHOOSE(COLUMN(C186),1,2,3,4,5)
),
"")</f>
        <v>EHPAD Fouilloy</v>
      </c>
      <c r="Z188" t="str" cm="1">
        <f t="array" ref="Z188">IFERROR(
INDEX($A$3:$G$220,
SMALL(
IF($D$3:$D$220="Sans Potence",ROW($A$3:$A$220)-ROW($A$3)+1),
ROW(D186)
),
CHOOSE(COLUMN(D186),1,2,3,4,5)
),
"")</f>
        <v>Sans Potence</v>
      </c>
      <c r="AA188" cm="1">
        <f t="array" ref="AA188">IFERROR(
INDEX($A$3:$G$220,
SMALL(
IF($D$3:$D$220="Sans Potence",ROW($A$3:$A$220)-ROW($A$3)+1),
ROW(E186)
),
CHOOSE(COLUMN(E186),1,2,3,4,5)
),
"")</f>
        <v>145</v>
      </c>
      <c r="AB188" s="2">
        <v>186</v>
      </c>
      <c r="AC188" s="2"/>
      <c r="AD188" t="str" cm="1">
        <f t="array" ref="AD188">IFERROR(
INDEX($A$3:$G$220,
SMALL(
IF($G$3:$G$220="Pro",ROW($A$3:$A$220)-ROW($A$3)+1),
ROW(A266)
),
COLUMN(A266)
),
"")</f>
        <v/>
      </c>
      <c r="AE188" t="str" cm="1">
        <f t="array" ref="AE188">IFERROR(
INDEX($A$3:$G$220,
SMALL(
IF($G$3:$G$220="Pro", ROW($A$3:$A$220)-ROW($A$3)+1),
ROW(B266)
),
COLUMN(B266)
),
"")</f>
        <v/>
      </c>
      <c r="AF188" t="str" cm="1">
        <f t="array" ref="AF188">IFERROR(
INDEX($A$3:$G$220,
SMALL(
IF($G$3:$G$220="Pro", ROW($A$3:$A$220)-ROW($A$3)+1),
ROW(C266)
),
COLUMN(C266)
),
"")</f>
        <v/>
      </c>
      <c r="AH188" t="str" cm="1">
        <f t="array" ref="AH188">IFERROR(
INDEX($A$3:$G$220,
SMALL(
IF($G$3:$G$220="Pro", ROW($A$3:$A$220)-ROW($A$3)+1),
ROW(E266)
),
COLUMN(E266)
),
"")</f>
        <v/>
      </c>
      <c r="AI188" s="2" t="str">
        <f>IF(AH188="", "", 1 + COUNTIF($AH$3:$AH$112,"&gt;"&amp;AH188))</f>
        <v/>
      </c>
      <c r="AK188" t="str" cm="1">
        <f t="array" ref="AK188">IFERROR(
INDEX($A$3:$G$220,
SMALL(
IF($G$3:$G$220="Sportif", ROW($A$3:$A$220)-ROW($A$3)+1),
ROW(A186)
),
COLUMN(A186)
),
"")</f>
        <v/>
      </c>
      <c r="AL188" t="str" cm="1">
        <f t="array" ref="AL188">IFERROR(
INDEX($A$3:$G$220,
SMALL(
IF($G$3:$G$220="Sportif", ROW($A$3:$A$220)-ROW($A$3)+1),
ROW(B186)
),
COLUMN(B186)
),
"")</f>
        <v/>
      </c>
      <c r="AM188" t="str" cm="1">
        <f t="array" ref="AM188">IFERROR(
INDEX($A$3:$G$220,
SMALL(
IF($G$3:$G$220="Sportif", ROW($A$3:$A$220)-ROW($A$3)+1),
ROW(C186)
),
COLUMN(C186)
),
"")</f>
        <v/>
      </c>
      <c r="AN188" t="str" cm="1">
        <f t="array" ref="AN188">IFERROR(
INDEX($A$3:$G$220,
SMALL(
IF($G$3:$G$220="Sportif", ROW($A$3:$A$220)-ROW($A$3)+1),
ROW(D186)
),
COLUMN(D186)
),
"")</f>
        <v/>
      </c>
      <c r="AO188" t="str" cm="1">
        <f t="array" ref="AO188">IFERROR(
INDEX($A$3:$G$220,
SMALL(
IF($G$3:$G$220="Sportif", ROW($A$3:$A$220)-ROW($A$3)+1),
ROW(E186)
),
COLUMN(E186)
),
"")</f>
        <v/>
      </c>
      <c r="AP188" s="2" t="str">
        <f>IF(AO188="", "", 1 + COUNTIF($AO$3:$AO$287,"&gt;"&amp;AO188))</f>
        <v/>
      </c>
    </row>
    <row r="189" spans="1:42" x14ac:dyDescent="0.3">
      <c r="A189" t="s">
        <v>617</v>
      </c>
      <c r="B189" t="s">
        <v>618</v>
      </c>
      <c r="C189" s="2" t="s">
        <v>514</v>
      </c>
      <c r="D189" t="s">
        <v>37</v>
      </c>
      <c r="E189">
        <v>172</v>
      </c>
      <c r="F189" s="2">
        <f t="shared" si="43"/>
        <v>187</v>
      </c>
      <c r="G189" t="s">
        <v>23</v>
      </c>
      <c r="I189" s="2">
        <f t="shared" si="53"/>
        <v>187</v>
      </c>
      <c r="J189" s="2" t="str">
        <f t="shared" si="54"/>
        <v>DUBOURDIEU</v>
      </c>
      <c r="K189" s="2" t="str">
        <f t="shared" si="55"/>
        <v>Marie Dominique</v>
      </c>
      <c r="L189" s="2" t="str">
        <f t="shared" si="56"/>
        <v>CH CORBIE ALBERT</v>
      </c>
      <c r="M189" s="2">
        <f t="shared" si="48"/>
        <v>172</v>
      </c>
      <c r="W189" t="str" cm="1">
        <f t="array" ref="W189">IFERROR(
INDEX($A$3:$G$220,
SMALL(
IF($D$3:$D$220="Sans Potence",ROW($A$3:$A$220)-ROW($A$3)+1),
ROW(A187)
),
CHOOSE(COLUMN(A187),1,2,3,4,5)
),
"")</f>
        <v>DEGHENY</v>
      </c>
      <c r="X189" t="str" cm="1">
        <f t="array" ref="X189">IFERROR(
INDEX($A$3:$G$220,
SMALL(
IF($D$3:$D$220="Sans Potence",ROW($A$3:$A$220)-ROW($A$3)+1),
ROW(B187)
),
CHOOSE(COLUMN(B187),1,2,3,4,5)
),
"")</f>
        <v>René</v>
      </c>
      <c r="Y189" t="str" cm="1">
        <f t="array" ref="Y189">IFERROR(
INDEX($A$3:$G$220,
SMALL(
IF($D$3:$D$220="Sans Potence",ROW($A$3:$A$220)-ROW($A$3)+1),
ROW(C187)
),
CHOOSE(COLUMN(C187),1,2,3,4,5)
),
"")</f>
        <v>EHPAD Fouilloy</v>
      </c>
      <c r="Z189" t="str" cm="1">
        <f t="array" ref="Z189">IFERROR(
INDEX($A$3:$G$220,
SMALL(
IF($D$3:$D$220="Sans Potence",ROW($A$3:$A$220)-ROW($A$3)+1),
ROW(D187)
),
CHOOSE(COLUMN(D187),1,2,3,4,5)
),
"")</f>
        <v>Sans Potence</v>
      </c>
      <c r="AA189" cm="1">
        <f t="array" ref="AA189">IFERROR(
INDEX($A$3:$G$220,
SMALL(
IF($D$3:$D$220="Sans Potence",ROW($A$3:$A$220)-ROW($A$3)+1),
ROW(E187)
),
CHOOSE(COLUMN(E187),1,2,3,4,5)
),
"")</f>
        <v>145</v>
      </c>
      <c r="AB189" s="2">
        <v>186</v>
      </c>
      <c r="AC189" s="2"/>
      <c r="AD189" t="str" cm="1">
        <f t="array" ref="AD189">IFERROR(
INDEX($A$3:$G$220,
SMALL(
IF($G$3:$G$220="Pro",ROW($A$3:$A$220)-ROW($A$3)+1),
ROW(A267)
),
COLUMN(A267)
),
"")</f>
        <v/>
      </c>
      <c r="AE189" t="str" cm="1">
        <f t="array" ref="AE189">IFERROR(
INDEX($A$3:$G$220,
SMALL(
IF($G$3:$G$220="Pro", ROW($A$3:$A$220)-ROW($A$3)+1),
ROW(B267)
),
COLUMN(B267)
),
"")</f>
        <v/>
      </c>
      <c r="AF189" t="str" cm="1">
        <f t="array" ref="AF189">IFERROR(
INDEX($A$3:$G$220,
SMALL(
IF($G$3:$G$220="Pro", ROW($A$3:$A$220)-ROW($A$3)+1),
ROW(C267)
),
COLUMN(C267)
),
"")</f>
        <v/>
      </c>
      <c r="AH189" t="str" cm="1">
        <f t="array" ref="AH189">IFERROR(
INDEX($A$3:$G$220,
SMALL(
IF($G$3:$G$220="Pro", ROW($A$3:$A$220)-ROW($A$3)+1),
ROW(E267)
),
COLUMN(E267)
),
"")</f>
        <v/>
      </c>
      <c r="AI189" s="2" t="str">
        <f>IF(AH189="", "", 1 + COUNTIF($AH$3:$AH$112,"&gt;"&amp;AH189))</f>
        <v/>
      </c>
      <c r="AK189" t="str" cm="1">
        <f t="array" ref="AK189">IFERROR(
INDEX($A$3:$G$220,
SMALL(
IF($G$3:$G$220="Sportif", ROW($A$3:$A$220)-ROW($A$3)+1),
ROW(A187)
),
COLUMN(A187)
),
"")</f>
        <v/>
      </c>
      <c r="AL189" t="str" cm="1">
        <f t="array" ref="AL189">IFERROR(
INDEX($A$3:$G$220,
SMALL(
IF($G$3:$G$220="Sportif", ROW($A$3:$A$220)-ROW($A$3)+1),
ROW(B187)
),
COLUMN(B187)
),
"")</f>
        <v/>
      </c>
      <c r="AM189" t="str" cm="1">
        <f t="array" ref="AM189">IFERROR(
INDEX($A$3:$G$220,
SMALL(
IF($G$3:$G$220="Sportif", ROW($A$3:$A$220)-ROW($A$3)+1),
ROW(C187)
),
COLUMN(C187)
),
"")</f>
        <v/>
      </c>
      <c r="AN189" t="str" cm="1">
        <f t="array" ref="AN189">IFERROR(
INDEX($A$3:$G$220,
SMALL(
IF($G$3:$G$220="Sportif", ROW($A$3:$A$220)-ROW($A$3)+1),
ROW(D187)
),
COLUMN(D187)
),
"")</f>
        <v/>
      </c>
      <c r="AO189" t="str" cm="1">
        <f t="array" ref="AO189">IFERROR(
INDEX($A$3:$G$220,
SMALL(
IF($G$3:$G$220="Sportif", ROW($A$3:$A$220)-ROW($A$3)+1),
ROW(E187)
),
COLUMN(E187)
),
"")</f>
        <v/>
      </c>
      <c r="AP189" s="2" t="str">
        <f>IF(AO189="", "", 1 + COUNTIF($AO$3:$AO$287,"&gt;"&amp;AO189))</f>
        <v/>
      </c>
    </row>
    <row r="190" spans="1:42" x14ac:dyDescent="0.3">
      <c r="A190" t="s">
        <v>619</v>
      </c>
      <c r="B190" t="s">
        <v>579</v>
      </c>
      <c r="C190" s="2" t="s">
        <v>514</v>
      </c>
      <c r="D190" t="s">
        <v>37</v>
      </c>
      <c r="E190">
        <v>171</v>
      </c>
      <c r="F190" s="2">
        <f t="shared" si="43"/>
        <v>188</v>
      </c>
      <c r="G190" t="s">
        <v>23</v>
      </c>
      <c r="I190" s="2">
        <f t="shared" si="53"/>
        <v>188</v>
      </c>
      <c r="J190" s="2" t="str">
        <f t="shared" si="54"/>
        <v>BASSET</v>
      </c>
      <c r="K190" s="2" t="str">
        <f t="shared" si="55"/>
        <v>Jacques</v>
      </c>
      <c r="L190" s="2" t="str">
        <f t="shared" si="56"/>
        <v>CH CORBIE ALBERT</v>
      </c>
      <c r="M190" s="2">
        <f t="shared" si="48"/>
        <v>171</v>
      </c>
      <c r="W190" t="str" cm="1">
        <f t="array" ref="W190">IFERROR(
INDEX($A$3:$G$220,
SMALL(
IF($D$3:$D$220="Sans Potence",ROW($A$3:$A$220)-ROW($A$3)+1),
ROW(A188)
),
CHOOSE(COLUMN(A188),1,2,3,4,5)
),
"")</f>
        <v>BONDELU</v>
      </c>
      <c r="X190" t="str" cm="1">
        <f t="array" ref="X190">IFERROR(
INDEX($A$3:$G$220,
SMALL(
IF($D$3:$D$220="Sans Potence",ROW($A$3:$A$220)-ROW($A$3)+1),
ROW(B188)
),
CHOOSE(COLUMN(B188),1,2,3,4,5)
),
"")</f>
        <v>Yveline</v>
      </c>
      <c r="Y190" t="str" cm="1">
        <f t="array" ref="Y190">IFERROR(
INDEX($A$3:$G$220,
SMALL(
IF($D$3:$D$220="Sans Potence",ROW($A$3:$A$220)-ROW($A$3)+1),
ROW(C188)
),
CHOOSE(COLUMN(C188),1,2,3,4,5)
),
"")</f>
        <v>EHPAD Warloy-Baillon</v>
      </c>
      <c r="Z190" t="str" cm="1">
        <f t="array" ref="Z190">IFERROR(
INDEX($A$3:$G$220,
SMALL(
IF($D$3:$D$220="Sans Potence",ROW($A$3:$A$220)-ROW($A$3)+1),
ROW(D188)
),
CHOOSE(COLUMN(D188),1,2,3,4,5)
),
"")</f>
        <v>Sans Potence</v>
      </c>
      <c r="AA190" cm="1">
        <f t="array" ref="AA190">IFERROR(
INDEX($A$3:$G$220,
SMALL(
IF($D$3:$D$220="Sans Potence",ROW($A$3:$A$220)-ROW($A$3)+1),
ROW(E188)
),
CHOOSE(COLUMN(E188),1,2,3,4,5)
),
"")</f>
        <v>144</v>
      </c>
      <c r="AB190" s="2">
        <v>188</v>
      </c>
      <c r="AC190" s="2"/>
      <c r="AD190" t="str" cm="1">
        <f t="array" ref="AD190">IFERROR(
INDEX($A$3:$G$220,
SMALL(
IF($G$3:$G$220="Pro",ROW($A$3:$A$220)-ROW($A$3)+1),
ROW(A268)
),
COLUMN(A268)
),
"")</f>
        <v/>
      </c>
      <c r="AE190" t="str" cm="1">
        <f t="array" ref="AE190">IFERROR(
INDEX($A$3:$G$220,
SMALL(
IF($G$3:$G$220="Pro", ROW($A$3:$A$220)-ROW($A$3)+1),
ROW(B268)
),
COLUMN(B268)
),
"")</f>
        <v/>
      </c>
      <c r="AF190" t="str" cm="1">
        <f t="array" ref="AF190">IFERROR(
INDEX($A$3:$G$220,
SMALL(
IF($G$3:$G$220="Pro", ROW($A$3:$A$220)-ROW($A$3)+1),
ROW(C268)
),
COLUMN(C268)
),
"")</f>
        <v/>
      </c>
      <c r="AH190" t="str" cm="1">
        <f t="array" ref="AH190">IFERROR(
INDEX($A$3:$G$220,
SMALL(
IF($G$3:$G$220="Pro", ROW($A$3:$A$220)-ROW($A$3)+1),
ROW(E268)
),
COLUMN(E268)
),
"")</f>
        <v/>
      </c>
      <c r="AI190" s="2" t="str">
        <f>IF(AH190="", "", 1 + COUNTIF($AH$3:$AH$112,"&gt;"&amp;AH190))</f>
        <v/>
      </c>
      <c r="AK190" t="str" cm="1">
        <f t="array" ref="AK190">IFERROR(
INDEX($A$3:$G$220,
SMALL(
IF($G$3:$G$220="Sportif", ROW($A$3:$A$220)-ROW($A$3)+1),
ROW(A188)
),
COLUMN(A188)
),
"")</f>
        <v/>
      </c>
      <c r="AL190" t="str" cm="1">
        <f t="array" ref="AL190">IFERROR(
INDEX($A$3:$G$220,
SMALL(
IF($G$3:$G$220="Sportif", ROW($A$3:$A$220)-ROW($A$3)+1),
ROW(B188)
),
COLUMN(B188)
),
"")</f>
        <v/>
      </c>
      <c r="AM190" t="str" cm="1">
        <f t="array" ref="AM190">IFERROR(
INDEX($A$3:$G$220,
SMALL(
IF($G$3:$G$220="Sportif", ROW($A$3:$A$220)-ROW($A$3)+1),
ROW(C188)
),
COLUMN(C188)
),
"")</f>
        <v/>
      </c>
      <c r="AN190" t="str" cm="1">
        <f t="array" ref="AN190">IFERROR(
INDEX($A$3:$G$220,
SMALL(
IF($G$3:$G$220="Sportif", ROW($A$3:$A$220)-ROW($A$3)+1),
ROW(D188)
),
COLUMN(D188)
),
"")</f>
        <v/>
      </c>
      <c r="AO190" t="str" cm="1">
        <f t="array" ref="AO190">IFERROR(
INDEX($A$3:$G$220,
SMALL(
IF($G$3:$G$220="Sportif", ROW($A$3:$A$220)-ROW($A$3)+1),
ROW(E188)
),
COLUMN(E188)
),
"")</f>
        <v/>
      </c>
      <c r="AP190" s="2" t="str">
        <f>IF(AO190="", "", 1 + COUNTIF($AO$3:$AO$287,"&gt;"&amp;AO190))</f>
        <v/>
      </c>
    </row>
    <row r="191" spans="1:42" x14ac:dyDescent="0.3">
      <c r="A191" t="s">
        <v>620</v>
      </c>
      <c r="B191" t="s">
        <v>621</v>
      </c>
      <c r="C191" s="2" t="s">
        <v>514</v>
      </c>
      <c r="D191" t="s">
        <v>37</v>
      </c>
      <c r="E191">
        <v>171</v>
      </c>
      <c r="F191" s="2">
        <f t="shared" si="43"/>
        <v>188</v>
      </c>
      <c r="G191" t="s">
        <v>23</v>
      </c>
      <c r="I191" s="2">
        <f t="shared" si="53"/>
        <v>189</v>
      </c>
      <c r="J191" s="2" t="str">
        <f t="shared" si="54"/>
        <v>PAGIE</v>
      </c>
      <c r="K191" s="2" t="str">
        <f t="shared" si="55"/>
        <v>Cédric</v>
      </c>
      <c r="L191" s="2" t="str">
        <f t="shared" si="56"/>
        <v>CH CORBIE ALBERT</v>
      </c>
      <c r="M191" s="2">
        <f t="shared" si="48"/>
        <v>171</v>
      </c>
      <c r="W191" t="str" cm="1">
        <f t="array" ref="W191">IFERROR(
INDEX($A$3:$G$220,
SMALL(
IF($D$3:$D$220="Sans Potence",ROW($A$3:$A$220)-ROW($A$3)+1),
ROW(A189)
),
CHOOSE(COLUMN(A189),1,2,3,4,5)
),
"")</f>
        <v>BARDEAU</v>
      </c>
      <c r="X191" t="str" cm="1">
        <f t="array" ref="X191">IFERROR(
INDEX($A$3:$G$220,
SMALL(
IF($D$3:$D$220="Sans Potence",ROW($A$3:$A$220)-ROW($A$3)+1),
ROW(B189)
),
CHOOSE(COLUMN(B189),1,2,3,4,5)
),
"")</f>
        <v>Michèle</v>
      </c>
      <c r="Y191" t="str" cm="1">
        <f t="array" ref="Y191">IFERROR(
INDEX($A$3:$G$220,
SMALL(
IF($D$3:$D$220="Sans Potence",ROW($A$3:$A$220)-ROW($A$3)+1),
ROW(C189)
),
CHOOSE(COLUMN(C189),1,2,3,4,5)
),
"")</f>
        <v>EHPAD Fouilloy</v>
      </c>
      <c r="Z191" t="str" cm="1">
        <f t="array" ref="Z191">IFERROR(
INDEX($A$3:$G$220,
SMALL(
IF($D$3:$D$220="Sans Potence",ROW($A$3:$A$220)-ROW($A$3)+1),
ROW(D189)
),
CHOOSE(COLUMN(D189),1,2,3,4,5)
),
"")</f>
        <v>Sans Potence</v>
      </c>
      <c r="AA191" cm="1">
        <f t="array" ref="AA191">IFERROR(
INDEX($A$3:$G$220,
SMALL(
IF($D$3:$D$220="Sans Potence",ROW($A$3:$A$220)-ROW($A$3)+1),
ROW(E189)
),
CHOOSE(COLUMN(E189),1,2,3,4,5)
),
"")</f>
        <v>139</v>
      </c>
      <c r="AB191" s="2">
        <v>189</v>
      </c>
      <c r="AC191" s="2"/>
      <c r="AD191" t="str" cm="1">
        <f t="array" ref="AD191">IFERROR(
INDEX($A$3:$G$220,
SMALL(
IF($G$3:$G$220="Pro",ROW($A$3:$A$220)-ROW($A$3)+1),
ROW(A269)
),
COLUMN(A269)
),
"")</f>
        <v/>
      </c>
      <c r="AE191" t="str" cm="1">
        <f t="array" ref="AE191">IFERROR(
INDEX($A$3:$G$220,
SMALL(
IF($G$3:$G$220="Pro", ROW($A$3:$A$220)-ROW($A$3)+1),
ROW(B269)
),
COLUMN(B269)
),
"")</f>
        <v/>
      </c>
      <c r="AF191" t="str" cm="1">
        <f t="array" ref="AF191">IFERROR(
INDEX($A$3:$G$220,
SMALL(
IF($G$3:$G$220="Pro", ROW($A$3:$A$220)-ROW($A$3)+1),
ROW(C269)
),
COLUMN(C269)
),
"")</f>
        <v/>
      </c>
      <c r="AH191" t="str" cm="1">
        <f t="array" ref="AH191">IFERROR(
INDEX($A$3:$G$220,
SMALL(
IF($G$3:$G$220="Pro", ROW($A$3:$A$220)-ROW($A$3)+1),
ROW(E269)
),
COLUMN(E269)
),
"")</f>
        <v/>
      </c>
      <c r="AI191" s="2" t="str">
        <f>IF(AH191="", "", 1 + COUNTIF($AH$3:$AH$112,"&gt;"&amp;AH191))</f>
        <v/>
      </c>
      <c r="AK191" t="str" cm="1">
        <f t="array" ref="AK191">IFERROR(
INDEX($A$3:$G$220,
SMALL(
IF($G$3:$G$220="Sportif", ROW($A$3:$A$220)-ROW($A$3)+1),
ROW(A189)
),
COLUMN(A189)
),
"")</f>
        <v/>
      </c>
      <c r="AL191" t="str" cm="1">
        <f t="array" ref="AL191">IFERROR(
INDEX($A$3:$G$220,
SMALL(
IF($G$3:$G$220="Sportif", ROW($A$3:$A$220)-ROW($A$3)+1),
ROW(B189)
),
COLUMN(B189)
),
"")</f>
        <v/>
      </c>
      <c r="AM191" t="str" cm="1">
        <f t="array" ref="AM191">IFERROR(
INDEX($A$3:$G$220,
SMALL(
IF($G$3:$G$220="Sportif", ROW($A$3:$A$220)-ROW($A$3)+1),
ROW(C189)
),
COLUMN(C189)
),
"")</f>
        <v/>
      </c>
      <c r="AN191" t="str" cm="1">
        <f t="array" ref="AN191">IFERROR(
INDEX($A$3:$G$220,
SMALL(
IF($G$3:$G$220="Sportif", ROW($A$3:$A$220)-ROW($A$3)+1),
ROW(D189)
),
COLUMN(D189)
),
"")</f>
        <v/>
      </c>
      <c r="AO191" t="str" cm="1">
        <f t="array" ref="AO191">IFERROR(
INDEX($A$3:$G$220,
SMALL(
IF($G$3:$G$220="Sportif", ROW($A$3:$A$220)-ROW($A$3)+1),
ROW(E189)
),
COLUMN(E189)
),
"")</f>
        <v/>
      </c>
      <c r="AP191" s="2" t="str">
        <f>IF(AO191="", "", 1 + COUNTIF($AO$3:$AO$287,"&gt;"&amp;AO191))</f>
        <v/>
      </c>
    </row>
    <row r="192" spans="1:42" x14ac:dyDescent="0.3">
      <c r="A192" t="s">
        <v>171</v>
      </c>
      <c r="B192" t="s">
        <v>154</v>
      </c>
      <c r="C192" s="2" t="s">
        <v>155</v>
      </c>
      <c r="D192" t="s">
        <v>37</v>
      </c>
      <c r="E192">
        <v>168</v>
      </c>
      <c r="F192" s="2">
        <f t="shared" si="43"/>
        <v>190</v>
      </c>
      <c r="G192" t="s">
        <v>16</v>
      </c>
      <c r="I192" s="2">
        <f t="shared" si="53"/>
        <v>190</v>
      </c>
      <c r="J192" s="2" t="str">
        <f t="shared" si="54"/>
        <v>VASEUR</v>
      </c>
      <c r="K192" s="2" t="str">
        <f t="shared" si="55"/>
        <v>Simon</v>
      </c>
      <c r="L192" s="2" t="str">
        <f t="shared" si="56"/>
        <v>Gazette Sports Amiens</v>
      </c>
      <c r="M192" s="2">
        <f t="shared" si="48"/>
        <v>168</v>
      </c>
      <c r="W192" t="str" cm="1">
        <f t="array" ref="W192">IFERROR(
INDEX($A$3:$G$220,
SMALL(
IF($D$3:$D$220="Sans Potence",ROW($A$3:$A$220)-ROW($A$3)+1),
ROW(A190)
),
CHOOSE(COLUMN(A190),1,2,3,4,5)
),
"")</f>
        <v>POIRE</v>
      </c>
      <c r="X192" t="str" cm="1">
        <f t="array" ref="X192">IFERROR(
INDEX($A$3:$G$220,
SMALL(
IF($D$3:$D$220="Sans Potence",ROW($A$3:$A$220)-ROW($A$3)+1),
ROW(B190)
),
CHOOSE(COLUMN(B190),1,2,3,4,5)
),
"")</f>
        <v>Nicole</v>
      </c>
      <c r="Y192" t="str" cm="1">
        <f t="array" ref="Y192">IFERROR(
INDEX($A$3:$G$220,
SMALL(
IF($D$3:$D$220="Sans Potence",ROW($A$3:$A$220)-ROW($A$3)+1),
ROW(C190)
),
CHOOSE(COLUMN(C190),1,2,3,4,5)
),
"")</f>
        <v>EHPAD Fouilloy</v>
      </c>
      <c r="Z192" t="str" cm="1">
        <f t="array" ref="Z192">IFERROR(
INDEX($A$3:$G$220,
SMALL(
IF($D$3:$D$220="Sans Potence",ROW($A$3:$A$220)-ROW($A$3)+1),
ROW(D190)
),
CHOOSE(COLUMN(D190),1,2,3,4,5)
),
"")</f>
        <v>Sans Potence</v>
      </c>
      <c r="AA192" cm="1">
        <f t="array" ref="AA192">IFERROR(
INDEX($A$3:$G$220,
SMALL(
IF($D$3:$D$220="Sans Potence",ROW($A$3:$A$220)-ROW($A$3)+1),
ROW(E190)
),
CHOOSE(COLUMN(E190),1,2,3,4,5)
),
"")</f>
        <v>138</v>
      </c>
      <c r="AB192" s="2">
        <v>190</v>
      </c>
      <c r="AC192" s="2"/>
      <c r="AD192" t="str" cm="1">
        <f t="array" ref="AD192">IFERROR(
INDEX($A$3:$G$220,
SMALL(
IF($G$3:$G$220="Pro",ROW($A$3:$A$220)-ROW($A$3)+1),
ROW(A270)
),
COLUMN(A270)
),
"")</f>
        <v/>
      </c>
      <c r="AE192" t="str" cm="1">
        <f t="array" ref="AE192">IFERROR(
INDEX($A$3:$G$220,
SMALL(
IF($G$3:$G$220="Pro", ROW($A$3:$A$220)-ROW($A$3)+1),
ROW(B270)
),
COLUMN(B270)
),
"")</f>
        <v/>
      </c>
      <c r="AF192" t="str" cm="1">
        <f t="array" ref="AF192">IFERROR(
INDEX($A$3:$G$220,
SMALL(
IF($G$3:$G$220="Pro", ROW($A$3:$A$220)-ROW($A$3)+1),
ROW(C270)
),
COLUMN(C270)
),
"")</f>
        <v/>
      </c>
      <c r="AH192" t="str" cm="1">
        <f t="array" ref="AH192">IFERROR(
INDEX($A$3:$G$220,
SMALL(
IF($G$3:$G$220="Pro", ROW($A$3:$A$220)-ROW($A$3)+1),
ROW(E270)
),
COLUMN(E270)
),
"")</f>
        <v/>
      </c>
      <c r="AI192" s="2" t="str">
        <f>IF(AH192="", "", 1 + COUNTIF($AH$3:$AH$112,"&gt;"&amp;AH192))</f>
        <v/>
      </c>
      <c r="AK192" t="str" cm="1">
        <f t="array" ref="AK192">IFERROR(
INDEX($A$3:$G$220,
SMALL(
IF($G$3:$G$220="Sportif", ROW($A$3:$A$220)-ROW($A$3)+1),
ROW(A190)
),
COLUMN(A190)
),
"")</f>
        <v/>
      </c>
      <c r="AL192" t="str" cm="1">
        <f t="array" ref="AL192">IFERROR(
INDEX($A$3:$G$220,
SMALL(
IF($G$3:$G$220="Sportif", ROW($A$3:$A$220)-ROW($A$3)+1),
ROW(B190)
),
COLUMN(B190)
),
"")</f>
        <v/>
      </c>
      <c r="AM192" t="str" cm="1">
        <f t="array" ref="AM192">IFERROR(
INDEX($A$3:$G$220,
SMALL(
IF($G$3:$G$220="Sportif", ROW($A$3:$A$220)-ROW($A$3)+1),
ROW(C190)
),
COLUMN(C190)
),
"")</f>
        <v/>
      </c>
      <c r="AN192" t="str" cm="1">
        <f t="array" ref="AN192">IFERROR(
INDEX($A$3:$G$220,
SMALL(
IF($G$3:$G$220="Sportif", ROW($A$3:$A$220)-ROW($A$3)+1),
ROW(D190)
),
COLUMN(D190)
),
"")</f>
        <v/>
      </c>
      <c r="AO192" t="str" cm="1">
        <f t="array" ref="AO192">IFERROR(
INDEX($A$3:$G$220,
SMALL(
IF($G$3:$G$220="Sportif", ROW($A$3:$A$220)-ROW($A$3)+1),
ROW(E190)
),
COLUMN(E190)
),
"")</f>
        <v/>
      </c>
      <c r="AP192" s="2" t="str">
        <f>IF(AO192="", "", 1 + COUNTIF($AO$3:$AO$287,"&gt;"&amp;AO192))</f>
        <v/>
      </c>
    </row>
    <row r="193" spans="1:42" x14ac:dyDescent="0.3">
      <c r="A193" t="s">
        <v>369</v>
      </c>
      <c r="B193" t="s">
        <v>370</v>
      </c>
      <c r="C193" s="2" t="s">
        <v>363</v>
      </c>
      <c r="D193" t="s">
        <v>37</v>
      </c>
      <c r="E193">
        <v>168</v>
      </c>
      <c r="F193" s="2">
        <f t="shared" si="43"/>
        <v>190</v>
      </c>
      <c r="G193" t="s">
        <v>23</v>
      </c>
      <c r="I193" s="2">
        <f t="shared" si="53"/>
        <v>191</v>
      </c>
      <c r="J193" s="2" t="str">
        <f t="shared" si="54"/>
        <v>DESBIENDRAS</v>
      </c>
      <c r="K193" s="2" t="str">
        <f t="shared" si="55"/>
        <v>David</v>
      </c>
      <c r="L193" s="2" t="str">
        <f t="shared" si="56"/>
        <v>FAM / FDV HARBONNIERES</v>
      </c>
      <c r="M193" s="2">
        <f t="shared" si="48"/>
        <v>168</v>
      </c>
      <c r="W193" t="str" cm="1">
        <f t="array" ref="W193">IFERROR(
INDEX($A$3:$G$220,
SMALL(
IF($D$3:$D$220="Sans Potence",ROW($A$3:$A$220)-ROW($A$3)+1),
ROW(A191)
),
CHOOSE(COLUMN(A191),1,2,3,4,5)
),
"")</f>
        <v>MERELLE</v>
      </c>
      <c r="X193" t="str" cm="1">
        <f t="array" ref="X193">IFERROR(
INDEX($A$3:$G$220,
SMALL(
IF($D$3:$D$220="Sans Potence",ROW($A$3:$A$220)-ROW($A$3)+1),
ROW(B191)
),
CHOOSE(COLUMN(B191),1,2,3,4,5)
),
"")</f>
        <v>Pierre</v>
      </c>
      <c r="Y193" t="str" cm="1">
        <f t="array" ref="Y193">IFERROR(
INDEX($A$3:$G$220,
SMALL(
IF($D$3:$D$220="Sans Potence",ROW($A$3:$A$220)-ROW($A$3)+1),
ROW(C191)
),
CHOOSE(COLUMN(C191),1,2,3,4,5)
),
"")</f>
        <v>EHPAD Fouilloy</v>
      </c>
      <c r="Z193" t="str" cm="1">
        <f t="array" ref="Z193">IFERROR(
INDEX($A$3:$G$220,
SMALL(
IF($D$3:$D$220="Sans Potence",ROW($A$3:$A$220)-ROW($A$3)+1),
ROW(D191)
),
CHOOSE(COLUMN(D191),1,2,3,4,5)
),
"")</f>
        <v>Sans Potence</v>
      </c>
      <c r="AA193" cm="1">
        <f t="array" ref="AA193">IFERROR(
INDEX($A$3:$G$220,
SMALL(
IF($D$3:$D$220="Sans Potence",ROW($A$3:$A$220)-ROW($A$3)+1),
ROW(E191)
),
CHOOSE(COLUMN(E191),1,2,3,4,5)
),
"")</f>
        <v>135</v>
      </c>
      <c r="AB193" s="2">
        <v>191</v>
      </c>
      <c r="AC193" s="2"/>
      <c r="AD193" t="str" cm="1">
        <f t="array" ref="AD193">IFERROR(
INDEX($A$3:$G$220,
SMALL(
IF($G$3:$G$220="Pro",ROW($A$3:$A$220)-ROW($A$3)+1),
ROW(A271)
),
COLUMN(A271)
),
"")</f>
        <v/>
      </c>
      <c r="AE193" t="str" cm="1">
        <f t="array" ref="AE193">IFERROR(
INDEX($A$3:$G$220,
SMALL(
IF($G$3:$G$220="Pro", ROW($A$3:$A$220)-ROW($A$3)+1),
ROW(B271)
),
COLUMN(B271)
),
"")</f>
        <v/>
      </c>
      <c r="AF193" t="str" cm="1">
        <f t="array" ref="AF193">IFERROR(
INDEX($A$3:$G$220,
SMALL(
IF($G$3:$G$220="Pro", ROW($A$3:$A$220)-ROW($A$3)+1),
ROW(C271)
),
COLUMN(C271)
),
"")</f>
        <v/>
      </c>
      <c r="AH193" t="str" cm="1">
        <f t="array" ref="AH193">IFERROR(
INDEX($A$3:$G$220,
SMALL(
IF($G$3:$G$220="Pro", ROW($A$3:$A$220)-ROW($A$3)+1),
ROW(E271)
),
COLUMN(E271)
),
"")</f>
        <v/>
      </c>
      <c r="AI193" s="2" t="str">
        <f>IF(AH193="", "", 1 + COUNTIF($AH$3:$AH$112,"&gt;"&amp;AH193))</f>
        <v/>
      </c>
      <c r="AK193" t="str" cm="1">
        <f t="array" ref="AK193">IFERROR(
INDEX($A$3:$G$220,
SMALL(
IF($G$3:$G$220="Sportif", ROW($A$3:$A$220)-ROW($A$3)+1),
ROW(A191)
),
COLUMN(A191)
),
"")</f>
        <v/>
      </c>
      <c r="AL193" t="str" cm="1">
        <f t="array" ref="AL193">IFERROR(
INDEX($A$3:$G$220,
SMALL(
IF($G$3:$G$220="Sportif", ROW($A$3:$A$220)-ROW($A$3)+1),
ROW(B191)
),
COLUMN(B191)
),
"")</f>
        <v/>
      </c>
      <c r="AM193" t="str" cm="1">
        <f t="array" ref="AM193">IFERROR(
INDEX($A$3:$G$220,
SMALL(
IF($G$3:$G$220="Sportif", ROW($A$3:$A$220)-ROW($A$3)+1),
ROW(C191)
),
COLUMN(C191)
),
"")</f>
        <v/>
      </c>
      <c r="AN193" t="str" cm="1">
        <f t="array" ref="AN193">IFERROR(
INDEX($A$3:$G$220,
SMALL(
IF($G$3:$G$220="Sportif", ROW($A$3:$A$220)-ROW($A$3)+1),
ROW(D191)
),
COLUMN(D191)
),
"")</f>
        <v/>
      </c>
      <c r="AO193" t="str" cm="1">
        <f t="array" ref="AO193">IFERROR(
INDEX($A$3:$G$220,
SMALL(
IF($G$3:$G$220="Sportif", ROW($A$3:$A$220)-ROW($A$3)+1),
ROW(E191)
),
COLUMN(E191)
),
"")</f>
        <v/>
      </c>
      <c r="AP193" s="2" t="str">
        <f>IF(AO193="", "", 1 + COUNTIF($AO$3:$AO$287,"&gt;"&amp;AO193))</f>
        <v/>
      </c>
    </row>
    <row r="194" spans="1:42" x14ac:dyDescent="0.3">
      <c r="A194" t="s">
        <v>622</v>
      </c>
      <c r="B194" t="s">
        <v>288</v>
      </c>
      <c r="C194" s="2" t="s">
        <v>514</v>
      </c>
      <c r="D194" t="s">
        <v>37</v>
      </c>
      <c r="E194">
        <v>167</v>
      </c>
      <c r="F194" s="2">
        <f t="shared" si="43"/>
        <v>192</v>
      </c>
      <c r="G194" t="s">
        <v>23</v>
      </c>
      <c r="I194" s="2">
        <f t="shared" si="53"/>
        <v>192</v>
      </c>
      <c r="J194" s="2" t="str">
        <f t="shared" si="54"/>
        <v>DARRAS</v>
      </c>
      <c r="K194" s="2" t="str">
        <f t="shared" si="55"/>
        <v>Jean-Claude</v>
      </c>
      <c r="L194" s="2" t="str">
        <f t="shared" si="56"/>
        <v>CH CORBIE ALBERT</v>
      </c>
      <c r="M194" s="2">
        <f t="shared" si="48"/>
        <v>167</v>
      </c>
      <c r="W194" t="str" cm="1">
        <f t="array" ref="W194">IFERROR(
INDEX($A$3:$G$220,
SMALL(
IF($D$3:$D$220="Sans Potence",ROW($A$3:$A$220)-ROW($A$3)+1),
ROW(A192)
),
CHOOSE(COLUMN(A192),1,2,3,4,5)
),
"")</f>
        <v>FROMION</v>
      </c>
      <c r="X194" t="str" cm="1">
        <f t="array" ref="X194">IFERROR(
INDEX($A$3:$G$220,
SMALL(
IF($D$3:$D$220="Sans Potence",ROW($A$3:$A$220)-ROW($A$3)+1),
ROW(B192)
),
CHOOSE(COLUMN(B192),1,2,3,4,5)
),
"")</f>
        <v>Lyse</v>
      </c>
      <c r="Y194" t="str" cm="1">
        <f t="array" ref="Y194">IFERROR(
INDEX($A$3:$G$220,
SMALL(
IF($D$3:$D$220="Sans Potence",ROW($A$3:$A$220)-ROW($A$3)+1),
ROW(C192)
),
CHOOSE(COLUMN(C192),1,2,3,4,5)
),
"")</f>
        <v>EHPAD Fouilloy</v>
      </c>
      <c r="Z194" t="str" cm="1">
        <f t="array" ref="Z194">IFERROR(
INDEX($A$3:$G$220,
SMALL(
IF($D$3:$D$220="Sans Potence",ROW($A$3:$A$220)-ROW($A$3)+1),
ROW(D192)
),
CHOOSE(COLUMN(D192),1,2,3,4,5)
),
"")</f>
        <v>Sans Potence</v>
      </c>
      <c r="AA194" cm="1">
        <f t="array" ref="AA194">IFERROR(
INDEX($A$3:$G$220,
SMALL(
IF($D$3:$D$220="Sans Potence",ROW($A$3:$A$220)-ROW($A$3)+1),
ROW(E192)
),
CHOOSE(COLUMN(E192),1,2,3,4,5)
),
"")</f>
        <v>133</v>
      </c>
      <c r="AB194" s="2">
        <v>192</v>
      </c>
      <c r="AC194" s="2"/>
      <c r="AD194" t="str" cm="1">
        <f t="array" ref="AD194">IFERROR(
INDEX($A$3:$G$220,
SMALL(
IF($G$3:$G$220="Pro",ROW($A$3:$A$220)-ROW($A$3)+1),
ROW(A272)
),
COLUMN(A272)
),
"")</f>
        <v/>
      </c>
      <c r="AE194" t="str" cm="1">
        <f t="array" ref="AE194">IFERROR(
INDEX($A$3:$G$220,
SMALL(
IF($G$3:$G$220="Pro", ROW($A$3:$A$220)-ROW($A$3)+1),
ROW(B272)
),
COLUMN(B272)
),
"")</f>
        <v/>
      </c>
      <c r="AF194" t="str" cm="1">
        <f t="array" ref="AF194">IFERROR(
INDEX($A$3:$G$220,
SMALL(
IF($G$3:$G$220="Pro", ROW($A$3:$A$220)-ROW($A$3)+1),
ROW(C272)
),
COLUMN(C272)
),
"")</f>
        <v/>
      </c>
      <c r="AH194" t="str" cm="1">
        <f t="array" ref="AH194">IFERROR(
INDEX($A$3:$G$220,
SMALL(
IF($G$3:$G$220="Pro", ROW($A$3:$A$220)-ROW($A$3)+1),
ROW(E272)
),
COLUMN(E272)
),
"")</f>
        <v/>
      </c>
      <c r="AI194" s="2" t="str">
        <f>IF(AH194="", "", 1 + COUNTIF($AH$3:$AH$112,"&gt;"&amp;AH194))</f>
        <v/>
      </c>
      <c r="AK194" t="str" cm="1">
        <f t="array" ref="AK194">IFERROR(
INDEX($A$3:$G$220,
SMALL(
IF($G$3:$G$220="Sportif", ROW($A$3:$A$220)-ROW($A$3)+1),
ROW(A192)
),
COLUMN(A192)
),
"")</f>
        <v/>
      </c>
      <c r="AL194" t="str" cm="1">
        <f t="array" ref="AL194">IFERROR(
INDEX($A$3:$G$220,
SMALL(
IF($G$3:$G$220="Sportif", ROW($A$3:$A$220)-ROW($A$3)+1),
ROW(B192)
),
COLUMN(B192)
),
"")</f>
        <v/>
      </c>
      <c r="AM194" t="str" cm="1">
        <f t="array" ref="AM194">IFERROR(
INDEX($A$3:$G$220,
SMALL(
IF($G$3:$G$220="Sportif", ROW($A$3:$A$220)-ROW($A$3)+1),
ROW(C192)
),
COLUMN(C192)
),
"")</f>
        <v/>
      </c>
      <c r="AN194" t="str" cm="1">
        <f t="array" ref="AN194">IFERROR(
INDEX($A$3:$G$220,
SMALL(
IF($G$3:$G$220="Sportif", ROW($A$3:$A$220)-ROW($A$3)+1),
ROW(D192)
),
COLUMN(D192)
),
"")</f>
        <v/>
      </c>
      <c r="AO194" t="str" cm="1">
        <f t="array" ref="AO194">IFERROR(
INDEX($A$3:$G$220,
SMALL(
IF($G$3:$G$220="Sportif", ROW($A$3:$A$220)-ROW($A$3)+1),
ROW(E192)
),
COLUMN(E192)
),
"")</f>
        <v/>
      </c>
      <c r="AP194" s="2" t="str">
        <f>IF(AO194="", "", 1 + COUNTIF($AO$3:$AO$287,"&gt;"&amp;AO194))</f>
        <v/>
      </c>
    </row>
    <row r="195" spans="1:42" x14ac:dyDescent="0.3">
      <c r="A195" t="s">
        <v>482</v>
      </c>
      <c r="B195" t="s">
        <v>107</v>
      </c>
      <c r="C195" s="2" t="s">
        <v>514</v>
      </c>
      <c r="D195" t="s">
        <v>37</v>
      </c>
      <c r="E195">
        <v>166</v>
      </c>
      <c r="F195" s="2">
        <f t="shared" ref="F195:F249" si="57">IF(E195="", "", 1 + COUNTIF($E$3:$E$244,"&gt;"&amp;E195))</f>
        <v>193</v>
      </c>
      <c r="G195" t="s">
        <v>23</v>
      </c>
      <c r="I195" s="2">
        <f t="shared" si="53"/>
        <v>193</v>
      </c>
      <c r="J195" s="2" t="str">
        <f t="shared" si="54"/>
        <v>FOURNIER</v>
      </c>
      <c r="K195" s="2" t="str">
        <f t="shared" si="55"/>
        <v>Michèle</v>
      </c>
      <c r="L195" s="2" t="str">
        <f t="shared" si="56"/>
        <v>CH CORBIE ALBERT</v>
      </c>
      <c r="M195" s="2">
        <f t="shared" si="48"/>
        <v>166</v>
      </c>
      <c r="W195" t="str" cm="1">
        <f t="array" ref="W195">IFERROR(
INDEX($A$3:$G$220,
SMALL(
IF($D$3:$D$220="Sans Potence",ROW($A$3:$A$220)-ROW($A$3)+1),
ROW(A193)
),
CHOOSE(COLUMN(A193),1,2,3,4,5)
),
"")</f>
        <v>DUBOIS</v>
      </c>
      <c r="X195" t="str" cm="1">
        <f t="array" ref="X195">IFERROR(
INDEX($A$3:$G$220,
SMALL(
IF($D$3:$D$220="Sans Potence",ROW($A$3:$A$220)-ROW($A$3)+1),
ROW(B193)
),
CHOOSE(COLUMN(B193),1,2,3,4,5)
),
"")</f>
        <v>Raoul</v>
      </c>
      <c r="Y195" t="str" cm="1">
        <f t="array" ref="Y195">IFERROR(
INDEX($A$3:$G$220,
SMALL(
IF($D$3:$D$220="Sans Potence",ROW($A$3:$A$220)-ROW($A$3)+1),
ROW(C193)
),
CHOOSE(COLUMN(C193),1,2,3,4,5)
),
"")</f>
        <v>CH CORBIE ALBERT</v>
      </c>
      <c r="Z195" t="str" cm="1">
        <f t="array" ref="Z195">IFERROR(
INDEX($A$3:$G$220,
SMALL(
IF($D$3:$D$220="Sans Potence",ROW($A$3:$A$220)-ROW($A$3)+1),
ROW(D193)
),
CHOOSE(COLUMN(D193),1,2,3,4,5)
),
"")</f>
        <v>Sans Potence</v>
      </c>
      <c r="AA195" cm="1">
        <f t="array" ref="AA195">IFERROR(
INDEX($A$3:$G$220,
SMALL(
IF($D$3:$D$220="Sans Potence",ROW($A$3:$A$220)-ROW($A$3)+1),
ROW(E193)
),
CHOOSE(COLUMN(E193),1,2,3,4,5)
),
"")</f>
        <v>130</v>
      </c>
      <c r="AB195" s="2">
        <v>193</v>
      </c>
      <c r="AC195" s="2"/>
      <c r="AD195" t="str" cm="1">
        <f t="array" ref="AD195">IFERROR(
INDEX($A$3:$G$220,
SMALL(
IF($G$3:$G$220="Pro",ROW($A$3:$A$220)-ROW($A$3)+1),
ROW(A273)
),
COLUMN(A273)
),
"")</f>
        <v/>
      </c>
      <c r="AE195" t="str" cm="1">
        <f t="array" ref="AE195">IFERROR(
INDEX($A$3:$G$220,
SMALL(
IF($G$3:$G$220="Pro", ROW($A$3:$A$220)-ROW($A$3)+1),
ROW(B273)
),
COLUMN(B273)
),
"")</f>
        <v/>
      </c>
      <c r="AF195" t="str" cm="1">
        <f t="array" ref="AF195">IFERROR(
INDEX($A$3:$G$220,
SMALL(
IF($G$3:$G$220="Pro", ROW($A$3:$A$220)-ROW($A$3)+1),
ROW(C273)
),
COLUMN(C273)
),
"")</f>
        <v/>
      </c>
      <c r="AH195" t="str" cm="1">
        <f t="array" ref="AH195">IFERROR(
INDEX($A$3:$G$220,
SMALL(
IF($G$3:$G$220="Pro", ROW($A$3:$A$220)-ROW($A$3)+1),
ROW(E273)
),
COLUMN(E273)
),
"")</f>
        <v/>
      </c>
      <c r="AI195" s="2" t="str">
        <f>IF(AH195="", "", 1 + COUNTIF($AH$3:$AH$112,"&gt;"&amp;AH195))</f>
        <v/>
      </c>
      <c r="AK195" t="str" cm="1">
        <f t="array" ref="AK195">IFERROR(
INDEX($A$3:$G$220,
SMALL(
IF($G$3:$G$220="Sportif", ROW($A$3:$A$220)-ROW($A$3)+1),
ROW(A193)
),
COLUMN(A193)
),
"")</f>
        <v/>
      </c>
      <c r="AL195" t="str" cm="1">
        <f t="array" ref="AL195">IFERROR(
INDEX($A$3:$G$220,
SMALL(
IF($G$3:$G$220="Sportif", ROW($A$3:$A$220)-ROW($A$3)+1),
ROW(B193)
),
COLUMN(B193)
),
"")</f>
        <v/>
      </c>
      <c r="AM195" t="str" cm="1">
        <f t="array" ref="AM195">IFERROR(
INDEX($A$3:$G$220,
SMALL(
IF($G$3:$G$220="Sportif", ROW($A$3:$A$220)-ROW($A$3)+1),
ROW(C193)
),
COLUMN(C193)
),
"")</f>
        <v/>
      </c>
      <c r="AN195" t="str" cm="1">
        <f t="array" ref="AN195">IFERROR(
INDEX($A$3:$G$220,
SMALL(
IF($G$3:$G$220="Sportif", ROW($A$3:$A$220)-ROW($A$3)+1),
ROW(D193)
),
COLUMN(D193)
),
"")</f>
        <v/>
      </c>
      <c r="AO195" t="str" cm="1">
        <f t="array" ref="AO195">IFERROR(
INDEX($A$3:$G$220,
SMALL(
IF($G$3:$G$220="Sportif", ROW($A$3:$A$220)-ROW($A$3)+1),
ROW(E193)
),
COLUMN(E193)
),
"")</f>
        <v/>
      </c>
      <c r="AP195" s="2" t="str">
        <f>IF(AO195="", "", 1 + COUNTIF($AO$3:$AO$287,"&gt;"&amp;AO195))</f>
        <v/>
      </c>
    </row>
    <row r="196" spans="1:42" x14ac:dyDescent="0.3">
      <c r="A196" t="s">
        <v>94</v>
      </c>
      <c r="B196" t="s">
        <v>82</v>
      </c>
      <c r="C196" s="2" t="s">
        <v>36</v>
      </c>
      <c r="D196" t="s">
        <v>37</v>
      </c>
      <c r="E196" s="2">
        <v>164</v>
      </c>
      <c r="F196" s="2">
        <f t="shared" si="57"/>
        <v>194</v>
      </c>
      <c r="G196" t="s">
        <v>23</v>
      </c>
      <c r="I196" s="2">
        <f t="shared" si="53"/>
        <v>194</v>
      </c>
      <c r="J196" s="2" t="str">
        <f t="shared" si="54"/>
        <v>MALEXIEUX</v>
      </c>
      <c r="K196" s="2" t="str">
        <f t="shared" si="55"/>
        <v>Gérard</v>
      </c>
      <c r="L196" s="2" t="str">
        <f t="shared" si="56"/>
        <v>EHPAD Fouilloy</v>
      </c>
      <c r="M196" s="2">
        <f t="shared" si="48"/>
        <v>164</v>
      </c>
      <c r="W196" t="str" cm="1">
        <f t="array" ref="W196">IFERROR(
INDEX($A$3:$G$220,
SMALL(
IF($D$3:$D$220="Sans Potence",ROW($A$3:$A$220)-ROW($A$3)+1),
ROW(A194)
),
CHOOSE(COLUMN(A194),1,2,3,4,5)
),
"")</f>
        <v/>
      </c>
      <c r="X196" t="str" cm="1">
        <f t="array" ref="X196">IFERROR(
INDEX($A$3:$G$220,
SMALL(
IF($D$3:$D$220="Sans Potence",ROW($A$3:$A$220)-ROW($A$3)+1),
ROW(B194)
),
CHOOSE(COLUMN(B194),1,2,3,4,5)
),
"")</f>
        <v/>
      </c>
      <c r="Y196" t="str" cm="1">
        <f t="array" ref="Y196">IFERROR(
INDEX($A$3:$G$220,
SMALL(
IF($D$3:$D$220="Sans Potence",ROW($A$3:$A$220)-ROW($A$3)+1),
ROW(C194)
),
CHOOSE(COLUMN(C194),1,2,3,4,5)
),
"")</f>
        <v/>
      </c>
      <c r="Z196" t="str" cm="1">
        <f t="array" ref="Z196">IFERROR(
INDEX($A$3:$G$220,
SMALL(
IF($D$3:$D$220="Sans Potence",ROW($A$3:$A$220)-ROW($A$3)+1),
ROW(D194)
),
CHOOSE(COLUMN(D194),1,2,3,4,5)
),
"")</f>
        <v/>
      </c>
      <c r="AA196" t="str" cm="1">
        <f t="array" ref="AA196">IFERROR(
INDEX($A$3:$G$220,
SMALL(
IF($D$3:$D$220="Sans Potence",ROW($A$3:$A$220)-ROW($A$3)+1),
ROW(E194)
),
CHOOSE(COLUMN(E194),1,2,3,4,5)
),
"")</f>
        <v/>
      </c>
      <c r="AB196" s="2">
        <v>194</v>
      </c>
      <c r="AC196" s="2"/>
      <c r="AD196" t="str" cm="1">
        <f t="array" ref="AD196">IFERROR(
INDEX($A$3:$G$220,
SMALL(
IF($G$3:$G$220="Pro",ROW($A$3:$A$220)-ROW($A$3)+1),
ROW(A274)
),
COLUMN(A274)
),
"")</f>
        <v/>
      </c>
      <c r="AE196" t="str" cm="1">
        <f t="array" ref="AE196">IFERROR(
INDEX($A$3:$G$220,
SMALL(
IF($G$3:$G$220="Pro", ROW($A$3:$A$220)-ROW($A$3)+1),
ROW(B274)
),
COLUMN(B274)
),
"")</f>
        <v/>
      </c>
      <c r="AF196" t="str" cm="1">
        <f t="array" ref="AF196">IFERROR(
INDEX($A$3:$G$220,
SMALL(
IF($G$3:$G$220="Pro", ROW($A$3:$A$220)-ROW($A$3)+1),
ROW(C274)
),
COLUMN(C274)
),
"")</f>
        <v/>
      </c>
      <c r="AH196" t="str" cm="1">
        <f t="array" ref="AH196">IFERROR(
INDEX($A$3:$G$220,
SMALL(
IF($G$3:$G$220="Pro", ROW($A$3:$A$220)-ROW($A$3)+1),
ROW(E274)
),
COLUMN(E274)
),
"")</f>
        <v/>
      </c>
      <c r="AI196" s="2" t="str">
        <f>IF(AH196="", "", 1 + COUNTIF($AH$3:$AH$112,"&gt;"&amp;AH196))</f>
        <v/>
      </c>
      <c r="AK196" t="str" cm="1">
        <f t="array" ref="AK196">IFERROR(
INDEX($A$3:$G$220,
SMALL(
IF($G$3:$G$220="Sportif", ROW($A$3:$A$220)-ROW($A$3)+1),
ROW(A194)
),
COLUMN(A194)
),
"")</f>
        <v/>
      </c>
      <c r="AL196" t="str" cm="1">
        <f t="array" ref="AL196">IFERROR(
INDEX($A$3:$G$220,
SMALL(
IF($G$3:$G$220="Sportif", ROW($A$3:$A$220)-ROW($A$3)+1),
ROW(B194)
),
COLUMN(B194)
),
"")</f>
        <v/>
      </c>
      <c r="AM196" t="str" cm="1">
        <f t="array" ref="AM196">IFERROR(
INDEX($A$3:$G$220,
SMALL(
IF($G$3:$G$220="Sportif", ROW($A$3:$A$220)-ROW($A$3)+1),
ROW(C194)
),
COLUMN(C194)
),
"")</f>
        <v/>
      </c>
      <c r="AN196" t="str" cm="1">
        <f t="array" ref="AN196">IFERROR(
INDEX($A$3:$G$220,
SMALL(
IF($G$3:$G$220="Sportif", ROW($A$3:$A$220)-ROW($A$3)+1),
ROW(D194)
),
COLUMN(D194)
),
"")</f>
        <v/>
      </c>
      <c r="AO196" t="str" cm="1">
        <f t="array" ref="AO196">IFERROR(
INDEX($A$3:$G$220,
SMALL(
IF($G$3:$G$220="Sportif", ROW($A$3:$A$220)-ROW($A$3)+1),
ROW(E194)
),
COLUMN(E194)
),
"")</f>
        <v/>
      </c>
      <c r="AP196" s="2" t="str">
        <f>IF(AO196="", "", 1 + COUNTIF($AO$3:$AO$287,"&gt;"&amp;AO196))</f>
        <v/>
      </c>
    </row>
    <row r="197" spans="1:42" x14ac:dyDescent="0.3">
      <c r="A197" t="s">
        <v>623</v>
      </c>
      <c r="B197" t="s">
        <v>537</v>
      </c>
      <c r="C197" s="2" t="s">
        <v>514</v>
      </c>
      <c r="D197" t="s">
        <v>37</v>
      </c>
      <c r="E197">
        <v>162</v>
      </c>
      <c r="F197" s="2">
        <f t="shared" si="57"/>
        <v>195</v>
      </c>
      <c r="G197" t="s">
        <v>23</v>
      </c>
      <c r="I197" s="2">
        <f t="shared" si="53"/>
        <v>195</v>
      </c>
      <c r="J197" s="2" t="str">
        <f t="shared" si="54"/>
        <v>CALAIS</v>
      </c>
      <c r="K197" s="2" t="str">
        <f t="shared" si="55"/>
        <v>Magali</v>
      </c>
      <c r="L197" s="2" t="str">
        <f t="shared" si="56"/>
        <v>CH CORBIE ALBERT</v>
      </c>
      <c r="M197" s="2">
        <f t="shared" ref="M197:M243" si="58">IFERROR(E197, "")</f>
        <v>162</v>
      </c>
      <c r="W197" t="str" cm="1">
        <f t="array" ref="W197">IFERROR(
INDEX($A$3:$G$220,
SMALL(
IF($D$3:$D$220="Sans Potence",ROW($A$3:$A$220)-ROW($A$3)+1),
ROW(A195)
),
CHOOSE(COLUMN(A195),1,2,3,4,5)
),
"")</f>
        <v/>
      </c>
      <c r="X197" t="str" cm="1">
        <f t="array" ref="X197">IFERROR(
INDEX($A$3:$G$220,
SMALL(
IF($D$3:$D$220="Sans Potence",ROW($A$3:$A$220)-ROW($A$3)+1),
ROW(B195)
),
CHOOSE(COLUMN(B195),1,2,3,4,5)
),
"")</f>
        <v/>
      </c>
      <c r="Y197" t="str" cm="1">
        <f t="array" ref="Y197">IFERROR(
INDEX($A$3:$G$220,
SMALL(
IF($D$3:$D$220="Sans Potence",ROW($A$3:$A$220)-ROW($A$3)+1),
ROW(C195)
),
CHOOSE(COLUMN(C195),1,2,3,4,5)
),
"")</f>
        <v/>
      </c>
      <c r="Z197" t="str" cm="1">
        <f t="array" ref="Z197">IFERROR(
INDEX($A$3:$G$220,
SMALL(
IF($D$3:$D$220="Sans Potence",ROW($A$3:$A$220)-ROW($A$3)+1),
ROW(D195)
),
CHOOSE(COLUMN(D195),1,2,3,4,5)
),
"")</f>
        <v/>
      </c>
      <c r="AA197" t="str" cm="1">
        <f t="array" ref="AA197">IFERROR(
INDEX($A$3:$G$220,
SMALL(
IF($D$3:$D$220="Sans Potence",ROW($A$3:$A$220)-ROW($A$3)+1),
ROW(E195)
),
CHOOSE(COLUMN(E195),1,2,3,4,5)
),
"")</f>
        <v/>
      </c>
      <c r="AB197" s="2">
        <v>194</v>
      </c>
      <c r="AC197" s="2"/>
      <c r="AD197" t="str" cm="1">
        <f t="array" ref="AD197">IFERROR(
INDEX($A$3:$G$220,
SMALL(
IF($G$3:$G$220="Pro",ROW($A$3:$A$220)-ROW($A$3)+1),
ROW(A275)
),
COLUMN(A275)
),
"")</f>
        <v/>
      </c>
      <c r="AE197" t="str" cm="1">
        <f t="array" ref="AE197">IFERROR(
INDEX($A$3:$G$220,
SMALL(
IF($G$3:$G$220="Pro", ROW($A$3:$A$220)-ROW($A$3)+1),
ROW(B275)
),
COLUMN(B275)
),
"")</f>
        <v/>
      </c>
      <c r="AF197" t="str" cm="1">
        <f t="array" ref="AF197">IFERROR(
INDEX($A$3:$G$220,
SMALL(
IF($G$3:$G$220="Pro", ROW($A$3:$A$220)-ROW($A$3)+1),
ROW(C275)
),
COLUMN(C275)
),
"")</f>
        <v/>
      </c>
      <c r="AH197" t="str" cm="1">
        <f t="array" ref="AH197">IFERROR(
INDEX($A$3:$G$220,
SMALL(
IF($G$3:$G$220="Pro", ROW($A$3:$A$220)-ROW($A$3)+1),
ROW(E275)
),
COLUMN(E275)
),
"")</f>
        <v/>
      </c>
      <c r="AI197" s="2" t="str">
        <f>IF(AH197="", "", 1 + COUNTIF($AH$3:$AH$112,"&gt;"&amp;AH197))</f>
        <v/>
      </c>
      <c r="AK197" t="str" cm="1">
        <f t="array" ref="AK197">IFERROR(
INDEX($A$3:$G$220,
SMALL(
IF($G$3:$G$220="Sportif", ROW($A$3:$A$220)-ROW($A$3)+1),
ROW(A195)
),
COLUMN(A195)
),
"")</f>
        <v/>
      </c>
      <c r="AL197" t="str" cm="1">
        <f t="array" ref="AL197">IFERROR(
INDEX($A$3:$G$220,
SMALL(
IF($G$3:$G$220="Sportif", ROW($A$3:$A$220)-ROW($A$3)+1),
ROW(B195)
),
COLUMN(B195)
),
"")</f>
        <v/>
      </c>
      <c r="AM197" t="str" cm="1">
        <f t="array" ref="AM197">IFERROR(
INDEX($A$3:$G$220,
SMALL(
IF($G$3:$G$220="Sportif", ROW($A$3:$A$220)-ROW($A$3)+1),
ROW(C195)
),
COLUMN(C195)
),
"")</f>
        <v/>
      </c>
      <c r="AN197" t="str" cm="1">
        <f t="array" ref="AN197">IFERROR(
INDEX($A$3:$G$220,
SMALL(
IF($G$3:$G$220="Sportif", ROW($A$3:$A$220)-ROW($A$3)+1),
ROW(D195)
),
COLUMN(D195)
),
"")</f>
        <v/>
      </c>
      <c r="AO197" t="str" cm="1">
        <f t="array" ref="AO197">IFERROR(
INDEX($A$3:$G$220,
SMALL(
IF($G$3:$G$220="Sportif", ROW($A$3:$A$220)-ROW($A$3)+1),
ROW(E195)
),
COLUMN(E195)
),
"")</f>
        <v/>
      </c>
      <c r="AP197" s="2" t="str">
        <f>IF(AO197="", "", 1 + COUNTIF($AO$3:$AO$287,"&gt;"&amp;AO197))</f>
        <v/>
      </c>
    </row>
    <row r="198" spans="1:42" x14ac:dyDescent="0.3">
      <c r="A198" t="s">
        <v>319</v>
      </c>
      <c r="B198" t="s">
        <v>320</v>
      </c>
      <c r="C198" s="2" t="s">
        <v>311</v>
      </c>
      <c r="D198" t="s">
        <v>222</v>
      </c>
      <c r="E198">
        <v>160</v>
      </c>
      <c r="F198" s="2">
        <f t="shared" si="57"/>
        <v>196</v>
      </c>
      <c r="G198" t="s">
        <v>23</v>
      </c>
      <c r="I198" s="2">
        <f t="shared" si="53"/>
        <v>196</v>
      </c>
      <c r="J198" s="2" t="str">
        <f t="shared" si="54"/>
        <v>LECOINTE</v>
      </c>
      <c r="K198" s="2" t="str">
        <f t="shared" si="55"/>
        <v>Sébastien</v>
      </c>
      <c r="L198" s="2" t="str">
        <f t="shared" si="56"/>
        <v>MAS Villa SAMAHRA</v>
      </c>
      <c r="M198" s="2">
        <f t="shared" si="58"/>
        <v>160</v>
      </c>
      <c r="W198" t="str" cm="1">
        <f t="array" ref="W198">IFERROR(
INDEX($A$3:$G$220,
SMALL(
IF($D$3:$D$220="Sans Potence",ROW($A$3:$A$220)-ROW($A$3)+1),
ROW(A196)
),
CHOOSE(COLUMN(A196),1,2,3,4,5)
),
"")</f>
        <v/>
      </c>
      <c r="X198" t="str" cm="1">
        <f t="array" ref="X198">IFERROR(
INDEX($A$3:$G$220,
SMALL(
IF($D$3:$D$220="Sans Potence",ROW($A$3:$A$220)-ROW($A$3)+1),
ROW(B196)
),
CHOOSE(COLUMN(B196),1,2,3,4,5)
),
"")</f>
        <v/>
      </c>
      <c r="Y198" t="str" cm="1">
        <f t="array" ref="Y198">IFERROR(
INDEX($A$3:$G$220,
SMALL(
IF($D$3:$D$220="Sans Potence",ROW($A$3:$A$220)-ROW($A$3)+1),
ROW(C196)
),
CHOOSE(COLUMN(C196),1,2,3,4,5)
),
"")</f>
        <v/>
      </c>
      <c r="Z198" t="str" cm="1">
        <f t="array" ref="Z198">IFERROR(
INDEX($A$3:$G$220,
SMALL(
IF($D$3:$D$220="Sans Potence",ROW($A$3:$A$220)-ROW($A$3)+1),
ROW(D196)
),
CHOOSE(COLUMN(D196),1,2,3,4,5)
),
"")</f>
        <v/>
      </c>
      <c r="AA198" t="str" cm="1">
        <f t="array" ref="AA198">IFERROR(
INDEX($A$3:$G$220,
SMALL(
IF($D$3:$D$220="Sans Potence",ROW($A$3:$A$220)-ROW($A$3)+1),
ROW(E196)
),
CHOOSE(COLUMN(E196),1,2,3,4,5)
),
"")</f>
        <v/>
      </c>
      <c r="AB198" s="2">
        <v>196</v>
      </c>
      <c r="AC198" s="2"/>
      <c r="AD198" t="str" cm="1">
        <f t="array" ref="AD198">IFERROR(
INDEX($A$3:$G$220,
SMALL(
IF($G$3:$G$220="Pro",ROW($A$3:$A$220)-ROW($A$3)+1),
ROW(A276)
),
COLUMN(A276)
),
"")</f>
        <v/>
      </c>
      <c r="AE198" t="str" cm="1">
        <f t="array" ref="AE198">IFERROR(
INDEX($A$3:$G$220,
SMALL(
IF($G$3:$G$220="Pro", ROW($A$3:$A$220)-ROW($A$3)+1),
ROW(B276)
),
COLUMN(B276)
),
"")</f>
        <v/>
      </c>
      <c r="AF198" t="str" cm="1">
        <f t="array" ref="AF198">IFERROR(
INDEX($A$3:$G$220,
SMALL(
IF($G$3:$G$220="Pro", ROW($A$3:$A$220)-ROW($A$3)+1),
ROW(C276)
),
COLUMN(C276)
),
"")</f>
        <v/>
      </c>
      <c r="AH198" t="str" cm="1">
        <f t="array" ref="AH198">IFERROR(
INDEX($A$3:$G$220,
SMALL(
IF($G$3:$G$220="Pro", ROW($A$3:$A$220)-ROW($A$3)+1),
ROW(E276)
),
COLUMN(E276)
),
"")</f>
        <v/>
      </c>
      <c r="AI198" s="2" t="str">
        <f>IF(AH198="", "", 1 + COUNTIF($AH$3:$AH$112,"&gt;"&amp;AH198))</f>
        <v/>
      </c>
      <c r="AK198" t="str" cm="1">
        <f t="array" ref="AK198">IFERROR(
INDEX($A$3:$G$220,
SMALL(
IF($G$3:$G$220="Sportif", ROW($A$3:$A$220)-ROW($A$3)+1),
ROW(A196)
),
COLUMN(A196)
),
"")</f>
        <v/>
      </c>
      <c r="AL198" t="str" cm="1">
        <f t="array" ref="AL198">IFERROR(
INDEX($A$3:$G$220,
SMALL(
IF($G$3:$G$220="Sportif", ROW($A$3:$A$220)-ROW($A$3)+1),
ROW(B196)
),
COLUMN(B196)
),
"")</f>
        <v/>
      </c>
      <c r="AM198" t="str" cm="1">
        <f t="array" ref="AM198">IFERROR(
INDEX($A$3:$G$220,
SMALL(
IF($G$3:$G$220="Sportif", ROW($A$3:$A$220)-ROW($A$3)+1),
ROW(C196)
),
COLUMN(C196)
),
"")</f>
        <v/>
      </c>
      <c r="AN198" t="str" cm="1">
        <f t="array" ref="AN198">IFERROR(
INDEX($A$3:$G$220,
SMALL(
IF($G$3:$G$220="Sportif", ROW($A$3:$A$220)-ROW($A$3)+1),
ROW(D196)
),
COLUMN(D196)
),
"")</f>
        <v/>
      </c>
      <c r="AO198" t="str" cm="1">
        <f t="array" ref="AO198">IFERROR(
INDEX($A$3:$G$220,
SMALL(
IF($G$3:$G$220="Sportif", ROW($A$3:$A$220)-ROW($A$3)+1),
ROW(E196)
),
COLUMN(E196)
),
"")</f>
        <v/>
      </c>
      <c r="AP198" s="2" t="str">
        <f>IF(AO198="", "", 1 + COUNTIF($AO$3:$AO$287,"&gt;"&amp;AO198))</f>
        <v/>
      </c>
    </row>
    <row r="199" spans="1:42" x14ac:dyDescent="0.3">
      <c r="A199" t="s">
        <v>624</v>
      </c>
      <c r="B199" t="s">
        <v>435</v>
      </c>
      <c r="C199" s="2" t="s">
        <v>514</v>
      </c>
      <c r="D199" t="s">
        <v>37</v>
      </c>
      <c r="E199">
        <v>160</v>
      </c>
      <c r="F199" s="2">
        <f t="shared" si="57"/>
        <v>196</v>
      </c>
      <c r="G199" t="s">
        <v>23</v>
      </c>
      <c r="I199" s="2">
        <f t="shared" ref="I199:I212" si="59">I198+1</f>
        <v>197</v>
      </c>
      <c r="J199" s="2" t="str">
        <f t="shared" ref="J199:J212" si="60">IFERROR(A199, "")</f>
        <v>SENECHAL</v>
      </c>
      <c r="K199" s="2" t="str">
        <f t="shared" ref="K199:K212" si="61">IFERROR(B199, "")</f>
        <v>Daniel</v>
      </c>
      <c r="L199" s="2" t="str">
        <f t="shared" ref="L199:L212" si="62">IFERROR(C199, "")</f>
        <v>CH CORBIE ALBERT</v>
      </c>
      <c r="M199" s="2">
        <f t="shared" si="58"/>
        <v>160</v>
      </c>
      <c r="W199" t="str" cm="1">
        <f t="array" ref="W199">IFERROR(
INDEX($A$3:$G$220,
SMALL(
IF($D$3:$D$220="Sans Potence",ROW($A$3:$A$220)-ROW($A$3)+1),
ROW(A197)
),
CHOOSE(COLUMN(A197),1,2,3,4,5)
),
"")</f>
        <v/>
      </c>
      <c r="X199" t="str" cm="1">
        <f t="array" ref="X199">IFERROR(
INDEX($A$3:$G$220,
SMALL(
IF($D$3:$D$220="Sans Potence",ROW($A$3:$A$220)-ROW($A$3)+1),
ROW(B197)
),
CHOOSE(COLUMN(B197),1,2,3,4,5)
),
"")</f>
        <v/>
      </c>
      <c r="Y199" t="str" cm="1">
        <f t="array" ref="Y199">IFERROR(
INDEX($A$3:$G$220,
SMALL(
IF($D$3:$D$220="Sans Potence",ROW($A$3:$A$220)-ROW($A$3)+1),
ROW(C197)
),
CHOOSE(COLUMN(C197),1,2,3,4,5)
),
"")</f>
        <v/>
      </c>
      <c r="Z199" t="str" cm="1">
        <f t="array" ref="Z199">IFERROR(
INDEX($A$3:$G$220,
SMALL(
IF($D$3:$D$220="Sans Potence",ROW($A$3:$A$220)-ROW($A$3)+1),
ROW(D197)
),
CHOOSE(COLUMN(D197),1,2,3,4,5)
),
"")</f>
        <v/>
      </c>
      <c r="AA199" t="str" cm="1">
        <f t="array" ref="AA199">IFERROR(
INDEX($A$3:$G$220,
SMALL(
IF($D$3:$D$220="Sans Potence",ROW($A$3:$A$220)-ROW($A$3)+1),
ROW(E197)
),
CHOOSE(COLUMN(E197),1,2,3,4,5)
),
"")</f>
        <v/>
      </c>
      <c r="AB199" s="2">
        <v>197</v>
      </c>
      <c r="AC199" s="2"/>
      <c r="AD199" t="str" cm="1">
        <f t="array" ref="AD199">IFERROR(
INDEX($A$3:$G$220,
SMALL(
IF($G$3:$G$220="Pro",ROW($A$3:$A$220)-ROW($A$3)+1),
ROW(A277)
),
COLUMN(A277)
),
"")</f>
        <v/>
      </c>
      <c r="AE199" t="str" cm="1">
        <f t="array" ref="AE199">IFERROR(
INDEX($A$3:$G$220,
SMALL(
IF($G$3:$G$220="Pro", ROW($A$3:$A$220)-ROW($A$3)+1),
ROW(B277)
),
COLUMN(B277)
),
"")</f>
        <v/>
      </c>
      <c r="AF199" t="str" cm="1">
        <f t="array" ref="AF199">IFERROR(
INDEX($A$3:$G$220,
SMALL(
IF($G$3:$G$220="Pro", ROW($A$3:$A$220)-ROW($A$3)+1),
ROW(C277)
),
COLUMN(C277)
),
"")</f>
        <v/>
      </c>
      <c r="AH199" t="str" cm="1">
        <f t="array" ref="AH199">IFERROR(
INDEX($A$3:$G$220,
SMALL(
IF($G$3:$G$220="Pro", ROW($A$3:$A$220)-ROW($A$3)+1),
ROW(E277)
),
COLUMN(E277)
),
"")</f>
        <v/>
      </c>
      <c r="AI199" s="2" t="str">
        <f>IF(AH199="", "", 1 + COUNTIF($AH$3:$AH$112,"&gt;"&amp;AH199))</f>
        <v/>
      </c>
      <c r="AK199" t="str" cm="1">
        <f t="array" ref="AK199">IFERROR(
INDEX($A$3:$G$220,
SMALL(
IF($G$3:$G$220="Sportif", ROW($A$3:$A$220)-ROW($A$3)+1),
ROW(A197)
),
COLUMN(A197)
),
"")</f>
        <v/>
      </c>
      <c r="AL199" t="str" cm="1">
        <f t="array" ref="AL199">IFERROR(
INDEX($A$3:$G$220,
SMALL(
IF($G$3:$G$220="Sportif", ROW($A$3:$A$220)-ROW($A$3)+1),
ROW(B197)
),
COLUMN(B197)
),
"")</f>
        <v/>
      </c>
      <c r="AM199" t="str" cm="1">
        <f t="array" ref="AM199">IFERROR(
INDEX($A$3:$G$220,
SMALL(
IF($G$3:$G$220="Sportif", ROW($A$3:$A$220)-ROW($A$3)+1),
ROW(C197)
),
COLUMN(C197)
),
"")</f>
        <v/>
      </c>
      <c r="AN199" t="str" cm="1">
        <f t="array" ref="AN199">IFERROR(
INDEX($A$3:$G$220,
SMALL(
IF($G$3:$G$220="Sportif", ROW($A$3:$A$220)-ROW($A$3)+1),
ROW(D197)
),
COLUMN(D197)
),
"")</f>
        <v/>
      </c>
      <c r="AO199" t="str" cm="1">
        <f t="array" ref="AO199">IFERROR(
INDEX($A$3:$G$220,
SMALL(
IF($G$3:$G$220="Sportif", ROW($A$3:$A$220)-ROW($A$3)+1),
ROW(E197)
),
COLUMN(E197)
),
"")</f>
        <v/>
      </c>
      <c r="AP199" s="2" t="str">
        <f>IF(AO199="", "", 1 + COUNTIF($AO$3:$AO$287,"&gt;"&amp;AO199))</f>
        <v/>
      </c>
    </row>
    <row r="200" spans="1:42" x14ac:dyDescent="0.3">
      <c r="A200" t="s">
        <v>95</v>
      </c>
      <c r="B200" t="s">
        <v>96</v>
      </c>
      <c r="C200" s="2" t="s">
        <v>36</v>
      </c>
      <c r="D200" t="s">
        <v>37</v>
      </c>
      <c r="E200" s="2">
        <v>159</v>
      </c>
      <c r="F200" s="2">
        <f t="shared" si="57"/>
        <v>198</v>
      </c>
      <c r="G200" t="s">
        <v>23</v>
      </c>
      <c r="I200" s="2">
        <f t="shared" si="59"/>
        <v>198</v>
      </c>
      <c r="J200" s="2" t="str">
        <f t="shared" si="60"/>
        <v>HANSCHOOTE</v>
      </c>
      <c r="K200" s="2" t="str">
        <f t="shared" si="61"/>
        <v>Jeanine</v>
      </c>
      <c r="L200" s="2" t="str">
        <f t="shared" si="62"/>
        <v>EHPAD Fouilloy</v>
      </c>
      <c r="M200" s="2">
        <f t="shared" si="58"/>
        <v>159</v>
      </c>
      <c r="W200" t="str" cm="1">
        <f t="array" ref="W200">IFERROR(
INDEX($A$3:$G$220,
SMALL(
IF($D$3:$D$220="Sans Potence",ROW($A$3:$A$220)-ROW($A$3)+1),
ROW(A198)
),
CHOOSE(COLUMN(A198),1,2,3,4,5)
),
"")</f>
        <v/>
      </c>
      <c r="X200" t="str" cm="1">
        <f t="array" ref="X200">IFERROR(
INDEX($A$3:$G$220,
SMALL(
IF($D$3:$D$220="Sans Potence",ROW($A$3:$A$220)-ROW($A$3)+1),
ROW(B198)
),
CHOOSE(COLUMN(B198),1,2,3,4,5)
),
"")</f>
        <v/>
      </c>
      <c r="Y200" t="str" cm="1">
        <f t="array" ref="Y200">IFERROR(
INDEX($A$3:$G$220,
SMALL(
IF($D$3:$D$220="Sans Potence",ROW($A$3:$A$220)-ROW($A$3)+1),
ROW(C198)
),
CHOOSE(COLUMN(C198),1,2,3,4,5)
),
"")</f>
        <v/>
      </c>
      <c r="Z200" t="str" cm="1">
        <f t="array" ref="Z200">IFERROR(
INDEX($A$3:$G$220,
SMALL(
IF($D$3:$D$220="Sans Potence",ROW($A$3:$A$220)-ROW($A$3)+1),
ROW(D198)
),
CHOOSE(COLUMN(D198),1,2,3,4,5)
),
"")</f>
        <v/>
      </c>
      <c r="AA200" t="str" cm="1">
        <f t="array" ref="AA200">IFERROR(
INDEX($A$3:$G$220,
SMALL(
IF($D$3:$D$220="Sans Potence",ROW($A$3:$A$220)-ROW($A$3)+1),
ROW(E198)
),
CHOOSE(COLUMN(E198),1,2,3,4,5)
),
"")</f>
        <v/>
      </c>
      <c r="AB200" s="2">
        <v>198</v>
      </c>
      <c r="AC200" s="2"/>
      <c r="AD200" t="str" cm="1">
        <f t="array" ref="AD200">IFERROR(
INDEX($A$3:$G$220,
SMALL(
IF($G$3:$G$220="Pro",ROW($A$3:$A$220)-ROW($A$3)+1),
ROW(A278)
),
COLUMN(A278)
),
"")</f>
        <v/>
      </c>
      <c r="AE200" t="str" cm="1">
        <f t="array" ref="AE200">IFERROR(
INDEX($A$3:$G$220,
SMALL(
IF($G$3:$G$220="Pro", ROW($A$3:$A$220)-ROW($A$3)+1),
ROW(B278)
),
COLUMN(B278)
),
"")</f>
        <v/>
      </c>
      <c r="AF200" t="str" cm="1">
        <f t="array" ref="AF200">IFERROR(
INDEX($A$3:$G$220,
SMALL(
IF($G$3:$G$220="Pro", ROW($A$3:$A$220)-ROW($A$3)+1),
ROW(C278)
),
COLUMN(C278)
),
"")</f>
        <v/>
      </c>
      <c r="AH200" t="str" cm="1">
        <f t="array" ref="AH200">IFERROR(
INDEX($A$3:$G$220,
SMALL(
IF($G$3:$G$220="Pro", ROW($A$3:$A$220)-ROW($A$3)+1),
ROW(E278)
),
COLUMN(E278)
),
"")</f>
        <v/>
      </c>
      <c r="AI200" s="2" t="str">
        <f>IF(AH200="", "", 1 + COUNTIF($AH$3:$AH$112,"&gt;"&amp;AH200))</f>
        <v/>
      </c>
      <c r="AK200" t="str" cm="1">
        <f t="array" ref="AK200">IFERROR(
INDEX($A$3:$G$220,
SMALL(
IF($G$3:$G$220="Sportif", ROW($A$3:$A$220)-ROW($A$3)+1),
ROW(A198)
),
COLUMN(A198)
),
"")</f>
        <v/>
      </c>
      <c r="AL200" t="str" cm="1">
        <f t="array" ref="AL200">IFERROR(
INDEX($A$3:$G$220,
SMALL(
IF($G$3:$G$220="Sportif", ROW($A$3:$A$220)-ROW($A$3)+1),
ROW(B198)
),
COLUMN(B198)
),
"")</f>
        <v/>
      </c>
      <c r="AM200" t="str" cm="1">
        <f t="array" ref="AM200">IFERROR(
INDEX($A$3:$G$220,
SMALL(
IF($G$3:$G$220="Sportif", ROW($A$3:$A$220)-ROW($A$3)+1),
ROW(C198)
),
COLUMN(C198)
),
"")</f>
        <v/>
      </c>
      <c r="AN200" t="str" cm="1">
        <f t="array" ref="AN200">IFERROR(
INDEX($A$3:$G$220,
SMALL(
IF($G$3:$G$220="Sportif", ROW($A$3:$A$220)-ROW($A$3)+1),
ROW(D198)
),
COLUMN(D198)
),
"")</f>
        <v/>
      </c>
      <c r="AO200" t="str" cm="1">
        <f t="array" ref="AO200">IFERROR(
INDEX($A$3:$G$220,
SMALL(
IF($G$3:$G$220="Sportif", ROW($A$3:$A$220)-ROW($A$3)+1),
ROW(E198)
),
COLUMN(E198)
),
"")</f>
        <v/>
      </c>
      <c r="AP200" s="2" t="str">
        <f>IF(AO200="", "", 1 + COUNTIF($AO$3:$AO$287,"&gt;"&amp;AO200))</f>
        <v/>
      </c>
    </row>
    <row r="201" spans="1:42" x14ac:dyDescent="0.3">
      <c r="A201" t="s">
        <v>625</v>
      </c>
      <c r="B201" t="s">
        <v>115</v>
      </c>
      <c r="C201" s="2" t="s">
        <v>514</v>
      </c>
      <c r="D201" t="s">
        <v>37</v>
      </c>
      <c r="E201">
        <v>157</v>
      </c>
      <c r="F201" s="2">
        <f t="shared" si="57"/>
        <v>199</v>
      </c>
      <c r="G201" t="s">
        <v>23</v>
      </c>
      <c r="I201" s="2">
        <f t="shared" si="59"/>
        <v>199</v>
      </c>
      <c r="J201" s="2" t="str">
        <f t="shared" si="60"/>
        <v>DAUTHUILLE</v>
      </c>
      <c r="K201" s="2" t="str">
        <f t="shared" si="61"/>
        <v>Michel</v>
      </c>
      <c r="L201" s="2" t="str">
        <f t="shared" si="62"/>
        <v>CH CORBIE ALBERT</v>
      </c>
      <c r="M201" s="2">
        <f t="shared" si="58"/>
        <v>157</v>
      </c>
      <c r="W201" t="str" cm="1">
        <f t="array" ref="W201">IFERROR(
INDEX($A$3:$G$220,
SMALL(
IF($D$3:$D$220="Sans Potence",ROW($A$3:$A$220)-ROW($A$3)+1),
ROW(A199)
),
CHOOSE(COLUMN(A199),1,2,3,4,5)
),
"")</f>
        <v/>
      </c>
      <c r="X201" t="str" cm="1">
        <f t="array" ref="X201">IFERROR(
INDEX($A$3:$G$220,
SMALL(
IF($D$3:$D$220="Sans Potence",ROW($A$3:$A$220)-ROW($A$3)+1),
ROW(B199)
),
CHOOSE(COLUMN(B199),1,2,3,4,5)
),
"")</f>
        <v/>
      </c>
      <c r="Y201" t="str" cm="1">
        <f t="array" ref="Y201">IFERROR(
INDEX($A$3:$G$220,
SMALL(
IF($D$3:$D$220="Sans Potence",ROW($A$3:$A$220)-ROW($A$3)+1),
ROW(C199)
),
CHOOSE(COLUMN(C199),1,2,3,4,5)
),
"")</f>
        <v/>
      </c>
      <c r="Z201" t="str" cm="1">
        <f t="array" ref="Z201">IFERROR(
INDEX($A$3:$G$220,
SMALL(
IF($D$3:$D$220="Sans Potence",ROW($A$3:$A$220)-ROW($A$3)+1),
ROW(D199)
),
CHOOSE(COLUMN(D199),1,2,3,4,5)
),
"")</f>
        <v/>
      </c>
      <c r="AA201" t="str" cm="1">
        <f t="array" ref="AA201">IFERROR(
INDEX($A$3:$G$220,
SMALL(
IF($D$3:$D$220="Sans Potence",ROW($A$3:$A$220)-ROW($A$3)+1),
ROW(E199)
),
CHOOSE(COLUMN(E199),1,2,3,4,5)
),
"")</f>
        <v/>
      </c>
      <c r="AB201" s="2">
        <v>199</v>
      </c>
      <c r="AC201" s="2"/>
      <c r="AD201" t="str" cm="1">
        <f t="array" ref="AD201">IFERROR(
INDEX($A$3:$G$220,
SMALL(
IF($G$3:$G$220="Pro",ROW($A$3:$A$220)-ROW($A$3)+1),
ROW(A279)
),
COLUMN(A279)
),
"")</f>
        <v/>
      </c>
      <c r="AE201" t="str" cm="1">
        <f t="array" ref="AE201">IFERROR(
INDEX($A$3:$G$220,
SMALL(
IF($G$3:$G$220="Pro", ROW($A$3:$A$220)-ROW($A$3)+1),
ROW(B279)
),
COLUMN(B279)
),
"")</f>
        <v/>
      </c>
      <c r="AF201" t="str" cm="1">
        <f t="array" ref="AF201">IFERROR(
INDEX($A$3:$G$220,
SMALL(
IF($G$3:$G$220="Pro", ROW($A$3:$A$220)-ROW($A$3)+1),
ROW(C279)
),
COLUMN(C279)
),
"")</f>
        <v/>
      </c>
      <c r="AH201" t="str" cm="1">
        <f t="array" ref="AH201">IFERROR(
INDEX($A$3:$G$220,
SMALL(
IF($G$3:$G$220="Pro", ROW($A$3:$A$220)-ROW($A$3)+1),
ROW(E279)
),
COLUMN(E279)
),
"")</f>
        <v/>
      </c>
      <c r="AI201" s="2" t="str">
        <f>IF(AH201="", "", 1 + COUNTIF($AH$3:$AH$112,"&gt;"&amp;AH201))</f>
        <v/>
      </c>
      <c r="AK201" t="str" cm="1">
        <f t="array" ref="AK201">IFERROR(
INDEX($A$3:$G$220,
SMALL(
IF($G$3:$G$220="Sportif", ROW($A$3:$A$220)-ROW($A$3)+1),
ROW(A199)
),
COLUMN(A199)
),
"")</f>
        <v/>
      </c>
      <c r="AL201" t="str" cm="1">
        <f t="array" ref="AL201">IFERROR(
INDEX($A$3:$G$220,
SMALL(
IF($G$3:$G$220="Sportif", ROW($A$3:$A$220)-ROW($A$3)+1),
ROW(B199)
),
COLUMN(B199)
),
"")</f>
        <v/>
      </c>
      <c r="AM201" t="str" cm="1">
        <f t="array" ref="AM201">IFERROR(
INDEX($A$3:$G$220,
SMALL(
IF($G$3:$G$220="Sportif", ROW($A$3:$A$220)-ROW($A$3)+1),
ROW(C199)
),
COLUMN(C199)
),
"")</f>
        <v/>
      </c>
      <c r="AN201" t="str" cm="1">
        <f t="array" ref="AN201">IFERROR(
INDEX($A$3:$G$220,
SMALL(
IF($G$3:$G$220="Sportif", ROW($A$3:$A$220)-ROW($A$3)+1),
ROW(D199)
),
COLUMN(D199)
),
"")</f>
        <v/>
      </c>
      <c r="AO201" t="str" cm="1">
        <f t="array" ref="AO201">IFERROR(
INDEX($A$3:$G$220,
SMALL(
IF($G$3:$G$220="Sportif", ROW($A$3:$A$220)-ROW($A$3)+1),
ROW(E199)
),
COLUMN(E199)
),
"")</f>
        <v/>
      </c>
      <c r="AP201" s="2" t="str">
        <f>IF(AO201="", "", 1 + COUNTIF($AO$3:$AO$287,"&gt;"&amp;AO201))</f>
        <v/>
      </c>
    </row>
    <row r="202" spans="1:42" x14ac:dyDescent="0.3">
      <c r="A202" t="s">
        <v>626</v>
      </c>
      <c r="B202" t="s">
        <v>627</v>
      </c>
      <c r="C202" s="2" t="s">
        <v>514</v>
      </c>
      <c r="D202" t="s">
        <v>37</v>
      </c>
      <c r="E202">
        <v>157</v>
      </c>
      <c r="F202" s="2">
        <f t="shared" si="57"/>
        <v>199</v>
      </c>
      <c r="G202" t="s">
        <v>23</v>
      </c>
      <c r="I202" s="2">
        <f t="shared" si="59"/>
        <v>200</v>
      </c>
      <c r="J202" s="2" t="str">
        <f t="shared" si="60"/>
        <v>DROUART</v>
      </c>
      <c r="K202" s="2" t="str">
        <f t="shared" si="61"/>
        <v>Bernard</v>
      </c>
      <c r="L202" s="2" t="str">
        <f t="shared" si="62"/>
        <v>CH CORBIE ALBERT</v>
      </c>
      <c r="M202" s="2">
        <f t="shared" si="58"/>
        <v>157</v>
      </c>
      <c r="W202" t="str" cm="1">
        <f t="array" ref="W202">IFERROR(
INDEX($A$3:$G$220,
SMALL(
IF($D$3:$D$220="Sans Potence",ROW($A$3:$A$220)-ROW($A$3)+1),
ROW(A200)
),
CHOOSE(COLUMN(A200),1,2,3,4,5)
),
"")</f>
        <v/>
      </c>
      <c r="X202" t="str" cm="1">
        <f t="array" ref="X202">IFERROR(
INDEX($A$3:$G$220,
SMALL(
IF($D$3:$D$220="Sans Potence",ROW($A$3:$A$220)-ROW($A$3)+1),
ROW(B200)
),
CHOOSE(COLUMN(B200),1,2,3,4,5)
),
"")</f>
        <v/>
      </c>
      <c r="Y202" t="str" cm="1">
        <f t="array" ref="Y202">IFERROR(
INDEX($A$3:$G$220,
SMALL(
IF($D$3:$D$220="Sans Potence",ROW($A$3:$A$220)-ROW($A$3)+1),
ROW(C200)
),
CHOOSE(COLUMN(C200),1,2,3,4,5)
),
"")</f>
        <v/>
      </c>
      <c r="Z202" t="str" cm="1">
        <f t="array" ref="Z202">IFERROR(
INDEX($A$3:$G$220,
SMALL(
IF($D$3:$D$220="Sans Potence",ROW($A$3:$A$220)-ROW($A$3)+1),
ROW(D200)
),
CHOOSE(COLUMN(D200),1,2,3,4,5)
),
"")</f>
        <v/>
      </c>
      <c r="AA202" t="str" cm="1">
        <f t="array" ref="AA202">IFERROR(
INDEX($A$3:$G$220,
SMALL(
IF($D$3:$D$220="Sans Potence",ROW($A$3:$A$220)-ROW($A$3)+1),
ROW(E200)
),
CHOOSE(COLUMN(E200),1,2,3,4,5)
),
"")</f>
        <v/>
      </c>
      <c r="AB202" s="2">
        <v>199</v>
      </c>
      <c r="AC202" s="2"/>
      <c r="AD202" t="str" cm="1">
        <f t="array" ref="AD202">IFERROR(
INDEX($A$3:$G$220,
SMALL(
IF($G$3:$G$220="Pro",ROW($A$3:$A$220)-ROW($A$3)+1),
ROW(A280)
),
COLUMN(A280)
),
"")</f>
        <v/>
      </c>
      <c r="AE202" t="str" cm="1">
        <f t="array" ref="AE202">IFERROR(
INDEX($A$3:$G$220,
SMALL(
IF($G$3:$G$220="Pro", ROW($A$3:$A$220)-ROW($A$3)+1),
ROW(B280)
),
COLUMN(B280)
),
"")</f>
        <v/>
      </c>
      <c r="AF202" t="str" cm="1">
        <f t="array" ref="AF202">IFERROR(
INDEX($A$3:$G$220,
SMALL(
IF($G$3:$G$220="Pro", ROW($A$3:$A$220)-ROW($A$3)+1),
ROW(C280)
),
COLUMN(C280)
),
"")</f>
        <v/>
      </c>
      <c r="AH202" t="str" cm="1">
        <f t="array" ref="AH202">IFERROR(
INDEX($A$3:$G$220,
SMALL(
IF($G$3:$G$220="Pro", ROW($A$3:$A$220)-ROW($A$3)+1),
ROW(E280)
),
COLUMN(E280)
),
"")</f>
        <v/>
      </c>
      <c r="AI202" s="2" t="str">
        <f>IF(AH202="", "", 1 + COUNTIF($AH$3:$AH$112,"&gt;"&amp;AH202))</f>
        <v/>
      </c>
      <c r="AK202" t="str" cm="1">
        <f t="array" ref="AK202">IFERROR(
INDEX($A$3:$G$220,
SMALL(
IF($G$3:$G$220="Sportif", ROW($A$3:$A$220)-ROW($A$3)+1),
ROW(A200)
),
COLUMN(A200)
),
"")</f>
        <v/>
      </c>
      <c r="AL202" t="str" cm="1">
        <f t="array" ref="AL202">IFERROR(
INDEX($A$3:$G$220,
SMALL(
IF($G$3:$G$220="Sportif", ROW($A$3:$A$220)-ROW($A$3)+1),
ROW(B200)
),
COLUMN(B200)
),
"")</f>
        <v/>
      </c>
      <c r="AM202" t="str" cm="1">
        <f t="array" ref="AM202">IFERROR(
INDEX($A$3:$G$220,
SMALL(
IF($G$3:$G$220="Sportif", ROW($A$3:$A$220)-ROW($A$3)+1),
ROW(C200)
),
COLUMN(C200)
),
"")</f>
        <v/>
      </c>
      <c r="AN202" t="str" cm="1">
        <f t="array" ref="AN202">IFERROR(
INDEX($A$3:$G$220,
SMALL(
IF($G$3:$G$220="Sportif", ROW($A$3:$A$220)-ROW($A$3)+1),
ROW(D200)
),
COLUMN(D200)
),
"")</f>
        <v/>
      </c>
      <c r="AO202" t="str" cm="1">
        <f t="array" ref="AO202">IFERROR(
INDEX($A$3:$G$220,
SMALL(
IF($G$3:$G$220="Sportif", ROW($A$3:$A$220)-ROW($A$3)+1),
ROW(E200)
),
COLUMN(E200)
),
"")</f>
        <v/>
      </c>
      <c r="AP202" s="2" t="str">
        <f>IF(AO202="", "", 1 + COUNTIF($AO$3:$AO$287,"&gt;"&amp;AO202))</f>
        <v/>
      </c>
    </row>
    <row r="203" spans="1:42" x14ac:dyDescent="0.3">
      <c r="A203" t="s">
        <v>97</v>
      </c>
      <c r="B203" t="s">
        <v>98</v>
      </c>
      <c r="C203" s="2" t="s">
        <v>36</v>
      </c>
      <c r="D203" t="s">
        <v>37</v>
      </c>
      <c r="E203" s="2">
        <v>155</v>
      </c>
      <c r="F203" s="2">
        <f t="shared" si="57"/>
        <v>201</v>
      </c>
      <c r="G203" t="s">
        <v>23</v>
      </c>
      <c r="I203" s="2">
        <f t="shared" si="59"/>
        <v>201</v>
      </c>
      <c r="J203" s="2" t="str">
        <f t="shared" si="60"/>
        <v>DELSCENSERIE</v>
      </c>
      <c r="K203" s="2" t="str">
        <f t="shared" si="61"/>
        <v>Alain</v>
      </c>
      <c r="L203" s="2" t="str">
        <f t="shared" si="62"/>
        <v>EHPAD Fouilloy</v>
      </c>
      <c r="M203" s="2">
        <f t="shared" si="58"/>
        <v>155</v>
      </c>
      <c r="W203" t="str" cm="1">
        <f t="array" ref="W203">IFERROR(
INDEX($A$3:$G$220,
SMALL(
IF($D$3:$D$220="Sans Potence",ROW($A$3:$A$220)-ROW($A$3)+1),
ROW(A201)
),
CHOOSE(COLUMN(A201),1,2,3,4,5)
),
"")</f>
        <v/>
      </c>
      <c r="X203" t="str" cm="1">
        <f t="array" ref="X203">IFERROR(
INDEX($A$3:$G$220,
SMALL(
IF($D$3:$D$220="Sans Potence",ROW($A$3:$A$220)-ROW($A$3)+1),
ROW(B201)
),
CHOOSE(COLUMN(B201),1,2,3,4,5)
),
"")</f>
        <v/>
      </c>
      <c r="Y203" t="str" cm="1">
        <f t="array" ref="Y203">IFERROR(
INDEX($A$3:$G$220,
SMALL(
IF($D$3:$D$220="Sans Potence",ROW($A$3:$A$220)-ROW($A$3)+1),
ROW(C201)
),
CHOOSE(COLUMN(C201),1,2,3,4,5)
),
"")</f>
        <v/>
      </c>
      <c r="Z203" t="str" cm="1">
        <f t="array" ref="Z203">IFERROR(
INDEX($A$3:$G$220,
SMALL(
IF($D$3:$D$220="Sans Potence",ROW($A$3:$A$220)-ROW($A$3)+1),
ROW(D201)
),
CHOOSE(COLUMN(D201),1,2,3,4,5)
),
"")</f>
        <v/>
      </c>
      <c r="AA203" t="str" cm="1">
        <f t="array" ref="AA203">IFERROR(
INDEX($A$3:$G$220,
SMALL(
IF($D$3:$D$220="Sans Potence",ROW($A$3:$A$220)-ROW($A$3)+1),
ROW(E201)
),
CHOOSE(COLUMN(E201),1,2,3,4,5)
),
"")</f>
        <v/>
      </c>
      <c r="AB203" s="2">
        <v>199</v>
      </c>
      <c r="AC203" s="2"/>
      <c r="AD203" t="str" cm="1">
        <f t="array" ref="AD203">IFERROR(
INDEX($A$3:$G$220,
SMALL(
IF($G$3:$G$220="Pro",ROW($A$3:$A$220)-ROW($A$3)+1),
ROW(A281)
),
COLUMN(A281)
),
"")</f>
        <v/>
      </c>
      <c r="AE203" t="str" cm="1">
        <f t="array" ref="AE203">IFERROR(
INDEX($A$3:$G$220,
SMALL(
IF($G$3:$G$220="Pro", ROW($A$3:$A$220)-ROW($A$3)+1),
ROW(B281)
),
COLUMN(B281)
),
"")</f>
        <v/>
      </c>
      <c r="AF203" t="str" cm="1">
        <f t="array" ref="AF203">IFERROR(
INDEX($A$3:$G$220,
SMALL(
IF($G$3:$G$220="Pro", ROW($A$3:$A$220)-ROW($A$3)+1),
ROW(C281)
),
COLUMN(C281)
),
"")</f>
        <v/>
      </c>
      <c r="AH203" t="str" cm="1">
        <f t="array" ref="AH203">IFERROR(
INDEX($A$3:$G$220,
SMALL(
IF($G$3:$G$220="Pro", ROW($A$3:$A$220)-ROW($A$3)+1),
ROW(E281)
),
COLUMN(E281)
),
"")</f>
        <v/>
      </c>
      <c r="AI203" s="2" t="str">
        <f>IF(AH203="", "", 1 + COUNTIF($AH$3:$AH$112,"&gt;"&amp;AH203))</f>
        <v/>
      </c>
      <c r="AK203" t="str" cm="1">
        <f t="array" ref="AK203">IFERROR(
INDEX($A$3:$G$220,
SMALL(
IF($G$3:$G$220="Sportif", ROW($A$3:$A$220)-ROW($A$3)+1),
ROW(A201)
),
COLUMN(A201)
),
"")</f>
        <v/>
      </c>
      <c r="AL203" t="str" cm="1">
        <f t="array" ref="AL203">IFERROR(
INDEX($A$3:$G$220,
SMALL(
IF($G$3:$G$220="Sportif", ROW($A$3:$A$220)-ROW($A$3)+1),
ROW(B201)
),
COLUMN(B201)
),
"")</f>
        <v/>
      </c>
      <c r="AM203" t="str" cm="1">
        <f t="array" ref="AM203">IFERROR(
INDEX($A$3:$G$220,
SMALL(
IF($G$3:$G$220="Sportif", ROW($A$3:$A$220)-ROW($A$3)+1),
ROW(C201)
),
COLUMN(C201)
),
"")</f>
        <v/>
      </c>
      <c r="AN203" t="str" cm="1">
        <f t="array" ref="AN203">IFERROR(
INDEX($A$3:$G$220,
SMALL(
IF($G$3:$G$220="Sportif", ROW($A$3:$A$220)-ROW($A$3)+1),
ROW(D201)
),
COLUMN(D201)
),
"")</f>
        <v/>
      </c>
      <c r="AO203" t="str" cm="1">
        <f t="array" ref="AO203">IFERROR(
INDEX($A$3:$G$220,
SMALL(
IF($G$3:$G$220="Sportif", ROW($A$3:$A$220)-ROW($A$3)+1),
ROW(E201)
),
COLUMN(E201)
),
"")</f>
        <v/>
      </c>
      <c r="AP203" s="2" t="str">
        <f>IF(AO203="", "", 1 + COUNTIF($AO$3:$AO$287,"&gt;"&amp;AO203))</f>
        <v/>
      </c>
    </row>
    <row r="204" spans="1:42" x14ac:dyDescent="0.3">
      <c r="A204" t="s">
        <v>217</v>
      </c>
      <c r="B204" t="s">
        <v>218</v>
      </c>
      <c r="C204" s="2" t="s">
        <v>186</v>
      </c>
      <c r="D204" t="s">
        <v>37</v>
      </c>
      <c r="E204">
        <v>154</v>
      </c>
      <c r="F204" s="2">
        <f t="shared" si="57"/>
        <v>202</v>
      </c>
      <c r="G204" t="s">
        <v>23</v>
      </c>
      <c r="I204" s="2">
        <f t="shared" si="59"/>
        <v>202</v>
      </c>
      <c r="J204" s="2" t="str">
        <f t="shared" si="60"/>
        <v>SUPPER</v>
      </c>
      <c r="K204" s="2" t="str">
        <f t="shared" si="61"/>
        <v>Marie Joséphine</v>
      </c>
      <c r="L204" s="2" t="str">
        <f t="shared" si="62"/>
        <v>EHPAD Warloy-Baillon</v>
      </c>
      <c r="M204" s="2">
        <f t="shared" si="58"/>
        <v>154</v>
      </c>
      <c r="W204" t="str" cm="1">
        <f t="array" ref="W204">IFERROR(
INDEX($A$3:$G$220,
SMALL(
IF($D$3:$D$220="Sans Potence",ROW($A$3:$A$220)-ROW($A$3)+1),
ROW(A202)
),
CHOOSE(COLUMN(A202),1,2,3,4,5)
),
"")</f>
        <v/>
      </c>
      <c r="X204" t="str" cm="1">
        <f t="array" ref="X204">IFERROR(
INDEX($A$3:$G$220,
SMALL(
IF($D$3:$D$220="Sans Potence",ROW($A$3:$A$220)-ROW($A$3)+1),
ROW(B202)
),
CHOOSE(COLUMN(B202),1,2,3,4,5)
),
"")</f>
        <v/>
      </c>
      <c r="Y204" t="str" cm="1">
        <f t="array" ref="Y204">IFERROR(
INDEX($A$3:$G$220,
SMALL(
IF($D$3:$D$220="Sans Potence",ROW($A$3:$A$220)-ROW($A$3)+1),
ROW(C202)
),
CHOOSE(COLUMN(C202),1,2,3,4,5)
),
"")</f>
        <v/>
      </c>
      <c r="Z204" t="str" cm="1">
        <f t="array" ref="Z204">IFERROR(
INDEX($A$3:$G$220,
SMALL(
IF($D$3:$D$220="Sans Potence",ROW($A$3:$A$220)-ROW($A$3)+1),
ROW(D202)
),
CHOOSE(COLUMN(D202),1,2,3,4,5)
),
"")</f>
        <v/>
      </c>
      <c r="AA204" t="str" cm="1">
        <f t="array" ref="AA204">IFERROR(
INDEX($A$3:$G$220,
SMALL(
IF($D$3:$D$220="Sans Potence",ROW($A$3:$A$220)-ROW($A$3)+1),
ROW(E202)
),
CHOOSE(COLUMN(E202),1,2,3,4,5)
),
"")</f>
        <v/>
      </c>
      <c r="AB204" s="2">
        <v>202</v>
      </c>
      <c r="AC204" s="2"/>
      <c r="AD204" t="str" cm="1">
        <f t="array" ref="AD204">IFERROR(
INDEX($A$3:$G$220,
SMALL(
IF($G$3:$G$220="Pro",ROW($A$3:$A$220)-ROW($A$3)+1),
ROW(A282)
),
COLUMN(A282)
),
"")</f>
        <v/>
      </c>
      <c r="AE204" t="str" cm="1">
        <f t="array" ref="AE204">IFERROR(
INDEX($A$3:$G$220,
SMALL(
IF($G$3:$G$220="Pro", ROW($A$3:$A$220)-ROW($A$3)+1),
ROW(B282)
),
COLUMN(B282)
),
"")</f>
        <v/>
      </c>
      <c r="AF204" t="str" cm="1">
        <f t="array" ref="AF204">IFERROR(
INDEX($A$3:$G$220,
SMALL(
IF($G$3:$G$220="Pro", ROW($A$3:$A$220)-ROW($A$3)+1),
ROW(C282)
),
COLUMN(C282)
),
"")</f>
        <v/>
      </c>
      <c r="AH204" t="str" cm="1">
        <f t="array" ref="AH204">IFERROR(
INDEX($A$3:$G$220,
SMALL(
IF($G$3:$G$220="Pro", ROW($A$3:$A$220)-ROW($A$3)+1),
ROW(E282)
),
COLUMN(E282)
),
"")</f>
        <v/>
      </c>
      <c r="AI204" s="2" t="str">
        <f>IF(AH204="", "", 1 + COUNTIF($AH$3:$AH$112,"&gt;"&amp;AH204))</f>
        <v/>
      </c>
      <c r="AK204" t="str" cm="1">
        <f t="array" ref="AK204">IFERROR(
INDEX($A$3:$G$220,
SMALL(
IF($G$3:$G$220="Sportif", ROW($A$3:$A$220)-ROW($A$3)+1),
ROW(A202)
),
COLUMN(A202)
),
"")</f>
        <v/>
      </c>
      <c r="AL204" t="str" cm="1">
        <f t="array" ref="AL204">IFERROR(
INDEX($A$3:$G$220,
SMALL(
IF($G$3:$G$220="Sportif", ROW($A$3:$A$220)-ROW($A$3)+1),
ROW(B202)
),
COLUMN(B202)
),
"")</f>
        <v/>
      </c>
      <c r="AM204" t="str" cm="1">
        <f t="array" ref="AM204">IFERROR(
INDEX($A$3:$G$220,
SMALL(
IF($G$3:$G$220="Sportif", ROW($A$3:$A$220)-ROW($A$3)+1),
ROW(C202)
),
COLUMN(C202)
),
"")</f>
        <v/>
      </c>
      <c r="AN204" t="str" cm="1">
        <f t="array" ref="AN204">IFERROR(
INDEX($A$3:$G$220,
SMALL(
IF($G$3:$G$220="Sportif", ROW($A$3:$A$220)-ROW($A$3)+1),
ROW(D202)
),
COLUMN(D202)
),
"")</f>
        <v/>
      </c>
      <c r="AO204" t="str" cm="1">
        <f t="array" ref="AO204">IFERROR(
INDEX($A$3:$G$220,
SMALL(
IF($G$3:$G$220="Sportif", ROW($A$3:$A$220)-ROW($A$3)+1),
ROW(E202)
),
COLUMN(E202)
),
"")</f>
        <v/>
      </c>
      <c r="AP204" s="2" t="str">
        <f>IF(AO204="", "", 1 + COUNTIF($AO$3:$AO$287,"&gt;"&amp;AO204))</f>
        <v/>
      </c>
    </row>
    <row r="205" spans="1:42" x14ac:dyDescent="0.3">
      <c r="A205" t="s">
        <v>422</v>
      </c>
      <c r="B205" t="s">
        <v>356</v>
      </c>
      <c r="C205" s="2" t="s">
        <v>363</v>
      </c>
      <c r="D205" t="s">
        <v>37</v>
      </c>
      <c r="E205">
        <v>154</v>
      </c>
      <c r="F205" s="2">
        <f t="shared" si="57"/>
        <v>202</v>
      </c>
      <c r="G205" t="s">
        <v>23</v>
      </c>
      <c r="I205" s="2">
        <f t="shared" si="59"/>
        <v>203</v>
      </c>
      <c r="J205" s="2" t="str">
        <f t="shared" si="60"/>
        <v>POLLET</v>
      </c>
      <c r="K205" s="2" t="str">
        <f t="shared" si="61"/>
        <v>Stéphanie</v>
      </c>
      <c r="L205" s="2" t="str">
        <f t="shared" si="62"/>
        <v>FAM / FDV HARBONNIERES</v>
      </c>
      <c r="M205" s="2">
        <f t="shared" si="58"/>
        <v>154</v>
      </c>
      <c r="W205" t="str" cm="1">
        <f t="array" ref="W205">IFERROR(
INDEX($A$3:$G$220,
SMALL(
IF($D$3:$D$220="Sans Potence",ROW($A$3:$A$220)-ROW($A$3)+1),
ROW(A203)
),
CHOOSE(COLUMN(A203),1,2,3,4,5)
),
"")</f>
        <v/>
      </c>
      <c r="X205" t="str" cm="1">
        <f t="array" ref="X205">IFERROR(
INDEX($A$3:$G$220,
SMALL(
IF($D$3:$D$220="Sans Potence",ROW($A$3:$A$220)-ROW($A$3)+1),
ROW(B203)
),
CHOOSE(COLUMN(B203),1,2,3,4,5)
),
"")</f>
        <v/>
      </c>
      <c r="Y205" t="str" cm="1">
        <f t="array" ref="Y205">IFERROR(
INDEX($A$3:$G$220,
SMALL(
IF($D$3:$D$220="Sans Potence",ROW($A$3:$A$220)-ROW($A$3)+1),
ROW(C203)
),
CHOOSE(COLUMN(C203),1,2,3,4,5)
),
"")</f>
        <v/>
      </c>
      <c r="Z205" t="str" cm="1">
        <f t="array" ref="Z205">IFERROR(
INDEX($A$3:$G$220,
SMALL(
IF($D$3:$D$220="Sans Potence",ROW($A$3:$A$220)-ROW($A$3)+1),
ROW(D203)
),
CHOOSE(COLUMN(D203),1,2,3,4,5)
),
"")</f>
        <v/>
      </c>
      <c r="AA205" t="str" cm="1">
        <f t="array" ref="AA205">IFERROR(
INDEX($A$3:$G$220,
SMALL(
IF($D$3:$D$220="Sans Potence",ROW($A$3:$A$220)-ROW($A$3)+1),
ROW(E203)
),
CHOOSE(COLUMN(E203),1,2,3,4,5)
),
"")</f>
        <v/>
      </c>
      <c r="AB205" s="2">
        <v>203</v>
      </c>
      <c r="AC205" s="2"/>
      <c r="AD205" t="str" cm="1">
        <f t="array" ref="AD205">IFERROR(
INDEX($A$3:$G$220,
SMALL(
IF($G$3:$G$220="Pro",ROW($A$3:$A$220)-ROW($A$3)+1),
ROW(A283)
),
COLUMN(A283)
),
"")</f>
        <v/>
      </c>
      <c r="AE205" t="str" cm="1">
        <f t="array" ref="AE205">IFERROR(
INDEX($A$3:$G$220,
SMALL(
IF($G$3:$G$220="Pro", ROW($A$3:$A$220)-ROW($A$3)+1),
ROW(B283)
),
COLUMN(B283)
),
"")</f>
        <v/>
      </c>
      <c r="AF205" t="str" cm="1">
        <f t="array" ref="AF205">IFERROR(
INDEX($A$3:$G$220,
SMALL(
IF($G$3:$G$220="Pro", ROW($A$3:$A$220)-ROW($A$3)+1),
ROW(C283)
),
COLUMN(C283)
),
"")</f>
        <v/>
      </c>
      <c r="AH205" t="str" cm="1">
        <f t="array" ref="AH205">IFERROR(
INDEX($A$3:$G$220,
SMALL(
IF($G$3:$G$220="Pro", ROW($A$3:$A$220)-ROW($A$3)+1),
ROW(E283)
),
COLUMN(E283)
),
"")</f>
        <v/>
      </c>
      <c r="AI205" s="2" t="str">
        <f>IF(AH205="", "", 1 + COUNTIF($AH$3:$AH$112,"&gt;"&amp;AH205))</f>
        <v/>
      </c>
      <c r="AK205" t="str" cm="1">
        <f t="array" ref="AK205">IFERROR(
INDEX($A$3:$G$220,
SMALL(
IF($G$3:$G$220="Sportif", ROW($A$3:$A$220)-ROW($A$3)+1),
ROW(A203)
),
COLUMN(A203)
),
"")</f>
        <v/>
      </c>
      <c r="AL205" t="str" cm="1">
        <f t="array" ref="AL205">IFERROR(
INDEX($A$3:$G$220,
SMALL(
IF($G$3:$G$220="Sportif", ROW($A$3:$A$220)-ROW($A$3)+1),
ROW(B203)
),
COLUMN(B203)
),
"")</f>
        <v/>
      </c>
      <c r="AM205" t="str" cm="1">
        <f t="array" ref="AM205">IFERROR(
INDEX($A$3:$G$220,
SMALL(
IF($G$3:$G$220="Sportif", ROW($A$3:$A$220)-ROW($A$3)+1),
ROW(C203)
),
COLUMN(C203)
),
"")</f>
        <v/>
      </c>
      <c r="AN205" t="str" cm="1">
        <f t="array" ref="AN205">IFERROR(
INDEX($A$3:$G$220,
SMALL(
IF($G$3:$G$220="Sportif", ROW($A$3:$A$220)-ROW($A$3)+1),
ROW(D203)
),
COLUMN(D203)
),
"")</f>
        <v/>
      </c>
      <c r="AO205" t="str" cm="1">
        <f t="array" ref="AO205">IFERROR(
INDEX($A$3:$G$220,
SMALL(
IF($G$3:$G$220="Sportif", ROW($A$3:$A$220)-ROW($A$3)+1),
ROW(E203)
),
COLUMN(E203)
),
"")</f>
        <v/>
      </c>
      <c r="AP205" s="2" t="str">
        <f>IF(AO205="", "", 1 + COUNTIF($AO$3:$AO$287,"&gt;"&amp;AO205))</f>
        <v/>
      </c>
    </row>
    <row r="206" spans="1:42" x14ac:dyDescent="0.3">
      <c r="A206" t="s">
        <v>428</v>
      </c>
      <c r="B206" t="s">
        <v>320</v>
      </c>
      <c r="C206" s="2" t="s">
        <v>363</v>
      </c>
      <c r="D206" t="s">
        <v>37</v>
      </c>
      <c r="E206">
        <v>153</v>
      </c>
      <c r="F206" s="2">
        <f t="shared" si="57"/>
        <v>204</v>
      </c>
      <c r="G206" t="s">
        <v>23</v>
      </c>
      <c r="I206" s="2">
        <f t="shared" si="59"/>
        <v>204</v>
      </c>
      <c r="J206" s="2" t="str">
        <f t="shared" si="60"/>
        <v>LECOCQ</v>
      </c>
      <c r="K206" s="2" t="str">
        <f t="shared" si="61"/>
        <v>Sébastien</v>
      </c>
      <c r="L206" s="2" t="str">
        <f t="shared" si="62"/>
        <v>FAM / FDV HARBONNIERES</v>
      </c>
      <c r="M206" s="2">
        <f t="shared" si="58"/>
        <v>153</v>
      </c>
      <c r="W206" t="str" cm="1">
        <f t="array" ref="W206">IFERROR(
INDEX($A$3:$G$220,
SMALL(
IF($D$3:$D$220="Sans Potence",ROW($A$3:$A$220)-ROW($A$3)+1),
ROW(A204)
),
CHOOSE(COLUMN(A204),1,2,3,4,5)
),
"")</f>
        <v/>
      </c>
      <c r="X206" t="str" cm="1">
        <f t="array" ref="X206">IFERROR(
INDEX($A$3:$G$220,
SMALL(
IF($D$3:$D$220="Sans Potence",ROW($A$3:$A$220)-ROW($A$3)+1),
ROW(B204)
),
CHOOSE(COLUMN(B204),1,2,3,4,5)
),
"")</f>
        <v/>
      </c>
      <c r="Y206" t="str" cm="1">
        <f t="array" ref="Y206">IFERROR(
INDEX($A$3:$G$220,
SMALL(
IF($D$3:$D$220="Sans Potence",ROW($A$3:$A$220)-ROW($A$3)+1),
ROW(C204)
),
CHOOSE(COLUMN(C204),1,2,3,4,5)
),
"")</f>
        <v/>
      </c>
      <c r="Z206" t="str" cm="1">
        <f t="array" ref="Z206">IFERROR(
INDEX($A$3:$G$220,
SMALL(
IF($D$3:$D$220="Sans Potence",ROW($A$3:$A$220)-ROW($A$3)+1),
ROW(D204)
),
CHOOSE(COLUMN(D204),1,2,3,4,5)
),
"")</f>
        <v/>
      </c>
      <c r="AA206" t="str" cm="1">
        <f t="array" ref="AA206">IFERROR(
INDEX($A$3:$G$220,
SMALL(
IF($D$3:$D$220="Sans Potence",ROW($A$3:$A$220)-ROW($A$3)+1),
ROW(E204)
),
CHOOSE(COLUMN(E204),1,2,3,4,5)
),
"")</f>
        <v/>
      </c>
      <c r="AB206" s="2">
        <v>204</v>
      </c>
      <c r="AC206" s="2"/>
      <c r="AD206" t="str" cm="1">
        <f t="array" ref="AD206">IFERROR(
INDEX($A$3:$G$220,
SMALL(
IF($G$3:$G$220="Pro",ROW($A$3:$A$220)-ROW($A$3)+1),
ROW(A284)
),
COLUMN(A284)
),
"")</f>
        <v/>
      </c>
      <c r="AE206" t="str" cm="1">
        <f t="array" ref="AE206">IFERROR(
INDEX($A$3:$G$220,
SMALL(
IF($G$3:$G$220="Pro", ROW($A$3:$A$220)-ROW($A$3)+1),
ROW(B284)
),
COLUMN(B284)
),
"")</f>
        <v/>
      </c>
      <c r="AF206" t="str" cm="1">
        <f t="array" ref="AF206">IFERROR(
INDEX($A$3:$G$220,
SMALL(
IF($G$3:$G$220="Pro", ROW($A$3:$A$220)-ROW($A$3)+1),
ROW(C284)
),
COLUMN(C284)
),
"")</f>
        <v/>
      </c>
      <c r="AH206" t="str" cm="1">
        <f t="array" ref="AH206">IFERROR(
INDEX($A$3:$G$220,
SMALL(
IF($G$3:$G$220="Pro", ROW($A$3:$A$220)-ROW($A$3)+1),
ROW(E284)
),
COLUMN(E284)
),
"")</f>
        <v/>
      </c>
      <c r="AI206" s="2" t="str">
        <f>IF(AH206="", "", 1 + COUNTIF($AH$3:$AH$112,"&gt;"&amp;AH206))</f>
        <v/>
      </c>
      <c r="AK206" t="str" cm="1">
        <f t="array" ref="AK206">IFERROR(
INDEX($A$3:$G$220,
SMALL(
IF($G$3:$G$220="Sportif", ROW($A$3:$A$220)-ROW($A$3)+1),
ROW(A204)
),
COLUMN(A204)
),
"")</f>
        <v/>
      </c>
      <c r="AL206" t="str" cm="1">
        <f t="array" ref="AL206">IFERROR(
INDEX($A$3:$G$220,
SMALL(
IF($G$3:$G$220="Sportif", ROW($A$3:$A$220)-ROW($A$3)+1),
ROW(B204)
),
COLUMN(B204)
),
"")</f>
        <v/>
      </c>
      <c r="AM206" t="str" cm="1">
        <f t="array" ref="AM206">IFERROR(
INDEX($A$3:$G$220,
SMALL(
IF($G$3:$G$220="Sportif", ROW($A$3:$A$220)-ROW($A$3)+1),
ROW(C204)
),
COLUMN(C204)
),
"")</f>
        <v/>
      </c>
      <c r="AN206" t="str" cm="1">
        <f t="array" ref="AN206">IFERROR(
INDEX($A$3:$G$220,
SMALL(
IF($G$3:$G$220="Sportif", ROW($A$3:$A$220)-ROW($A$3)+1),
ROW(D204)
),
COLUMN(D204)
),
"")</f>
        <v/>
      </c>
      <c r="AO206" t="str" cm="1">
        <f t="array" ref="AO206">IFERROR(
INDEX($A$3:$G$220,
SMALL(
IF($G$3:$G$220="Sportif", ROW($A$3:$A$220)-ROW($A$3)+1),
ROW(E204)
),
COLUMN(E204)
),
"")</f>
        <v/>
      </c>
      <c r="AP206" s="2" t="str">
        <f>IF(AO206="", "", 1 + COUNTIF($AO$3:$AO$287,"&gt;"&amp;AO206))</f>
        <v/>
      </c>
    </row>
    <row r="207" spans="1:42" x14ac:dyDescent="0.3">
      <c r="A207" t="s">
        <v>628</v>
      </c>
      <c r="B207" t="s">
        <v>629</v>
      </c>
      <c r="C207" s="2" t="s">
        <v>514</v>
      </c>
      <c r="D207" t="s">
        <v>37</v>
      </c>
      <c r="E207">
        <v>153</v>
      </c>
      <c r="F207" s="2">
        <f t="shared" si="57"/>
        <v>204</v>
      </c>
      <c r="G207" t="s">
        <v>23</v>
      </c>
      <c r="I207" s="2">
        <f t="shared" si="59"/>
        <v>205</v>
      </c>
      <c r="J207" s="2" t="str">
        <f t="shared" si="60"/>
        <v>MONDJO</v>
      </c>
      <c r="K207" s="2" t="str">
        <f t="shared" si="61"/>
        <v>Elsa</v>
      </c>
      <c r="L207" s="2" t="str">
        <f t="shared" si="62"/>
        <v>CH CORBIE ALBERT</v>
      </c>
      <c r="M207" s="2">
        <f t="shared" si="58"/>
        <v>153</v>
      </c>
      <c r="W207" t="str" cm="1">
        <f t="array" ref="W207">IFERROR(
INDEX($A$3:$G$220,
SMALL(
IF($D$3:$D$220="Sans Potence",ROW($A$3:$A$220)-ROW($A$3)+1),
ROW(A205)
),
CHOOSE(COLUMN(A205),1,2,3,4,5)
),
"")</f>
        <v/>
      </c>
      <c r="X207" t="str" cm="1">
        <f t="array" ref="X207">IFERROR(
INDEX($A$3:$G$220,
SMALL(
IF($D$3:$D$220="Sans Potence",ROW($A$3:$A$220)-ROW($A$3)+1),
ROW(B205)
),
CHOOSE(COLUMN(B205),1,2,3,4,5)
),
"")</f>
        <v/>
      </c>
      <c r="Y207" t="str" cm="1">
        <f t="array" ref="Y207">IFERROR(
INDEX($A$3:$G$220,
SMALL(
IF($D$3:$D$220="Sans Potence",ROW($A$3:$A$220)-ROW($A$3)+1),
ROW(C205)
),
CHOOSE(COLUMN(C205),1,2,3,4,5)
),
"")</f>
        <v/>
      </c>
      <c r="Z207" t="str" cm="1">
        <f t="array" ref="Z207">IFERROR(
INDEX($A$3:$G$220,
SMALL(
IF($D$3:$D$220="Sans Potence",ROW($A$3:$A$220)-ROW($A$3)+1),
ROW(D205)
),
CHOOSE(COLUMN(D205),1,2,3,4,5)
),
"")</f>
        <v/>
      </c>
      <c r="AA207" t="str" cm="1">
        <f t="array" ref="AA207">IFERROR(
INDEX($A$3:$G$220,
SMALL(
IF($D$3:$D$220="Sans Potence",ROW($A$3:$A$220)-ROW($A$3)+1),
ROW(E205)
),
CHOOSE(COLUMN(E205),1,2,3,4,5)
),
"")</f>
        <v/>
      </c>
      <c r="AB207" s="2">
        <v>205</v>
      </c>
      <c r="AC207" s="2"/>
      <c r="AD207" t="str" cm="1">
        <f t="array" ref="AD207">IFERROR(
INDEX($A$3:$G$220,
SMALL(
IF($G$3:$G$220="Pro",ROW($A$3:$A$220)-ROW($A$3)+1),
ROW(A285)
),
COLUMN(A285)
),
"")</f>
        <v/>
      </c>
      <c r="AE207" t="str" cm="1">
        <f t="array" ref="AE207">IFERROR(
INDEX($A$3:$G$220,
SMALL(
IF($G$3:$G$220="Pro", ROW($A$3:$A$220)-ROW($A$3)+1),
ROW(B285)
),
COLUMN(B285)
),
"")</f>
        <v/>
      </c>
      <c r="AF207" t="str" cm="1">
        <f t="array" ref="AF207">IFERROR(
INDEX($A$3:$G$220,
SMALL(
IF($G$3:$G$220="Pro", ROW($A$3:$A$220)-ROW($A$3)+1),
ROW(C285)
),
COLUMN(C285)
),
"")</f>
        <v/>
      </c>
      <c r="AH207" t="str" cm="1">
        <f t="array" ref="AH207">IFERROR(
INDEX($A$3:$G$220,
SMALL(
IF($G$3:$G$220="Pro", ROW($A$3:$A$220)-ROW($A$3)+1),
ROW(E285)
),
COLUMN(E285)
),
"")</f>
        <v/>
      </c>
      <c r="AI207" s="2" t="str">
        <f>IF(AH207="", "", 1 + COUNTIF($AH$3:$AH$112,"&gt;"&amp;AH207))</f>
        <v/>
      </c>
      <c r="AK207" t="str" cm="1">
        <f t="array" ref="AK207">IFERROR(
INDEX($A$3:$G$220,
SMALL(
IF($G$3:$G$220="Sportif", ROW($A$3:$A$220)-ROW($A$3)+1),
ROW(A205)
),
COLUMN(A205)
),
"")</f>
        <v/>
      </c>
      <c r="AL207" t="str" cm="1">
        <f t="array" ref="AL207">IFERROR(
INDEX($A$3:$G$220,
SMALL(
IF($G$3:$G$220="Sportif", ROW($A$3:$A$220)-ROW($A$3)+1),
ROW(B205)
),
COLUMN(B205)
),
"")</f>
        <v/>
      </c>
      <c r="AM207" t="str" cm="1">
        <f t="array" ref="AM207">IFERROR(
INDEX($A$3:$G$220,
SMALL(
IF($G$3:$G$220="Sportif", ROW($A$3:$A$220)-ROW($A$3)+1),
ROW(C205)
),
COLUMN(C205)
),
"")</f>
        <v/>
      </c>
      <c r="AN207" t="str" cm="1">
        <f t="array" ref="AN207">IFERROR(
INDEX($A$3:$G$220,
SMALL(
IF($G$3:$G$220="Sportif", ROW($A$3:$A$220)-ROW($A$3)+1),
ROW(D205)
),
COLUMN(D205)
),
"")</f>
        <v/>
      </c>
      <c r="AO207" t="str" cm="1">
        <f t="array" ref="AO207">IFERROR(
INDEX($A$3:$G$220,
SMALL(
IF($G$3:$G$220="Sportif", ROW($A$3:$A$220)-ROW($A$3)+1),
ROW(E205)
),
COLUMN(E205)
),
"")</f>
        <v/>
      </c>
      <c r="AP207" s="2" t="str">
        <f>IF(AO207="", "", 1 + COUNTIF($AO$3:$AO$287,"&gt;"&amp;AO207))</f>
        <v/>
      </c>
    </row>
    <row r="208" spans="1:42" x14ac:dyDescent="0.3">
      <c r="A208" t="s">
        <v>426</v>
      </c>
      <c r="B208" t="s">
        <v>427</v>
      </c>
      <c r="C208" s="2" t="s">
        <v>363</v>
      </c>
      <c r="D208" t="s">
        <v>37</v>
      </c>
      <c r="E208">
        <v>152</v>
      </c>
      <c r="F208" s="2">
        <f t="shared" si="57"/>
        <v>206</v>
      </c>
      <c r="G208" t="s">
        <v>23</v>
      </c>
      <c r="I208" s="2">
        <f t="shared" si="59"/>
        <v>206</v>
      </c>
      <c r="J208" s="2" t="str">
        <f t="shared" si="60"/>
        <v>COBERT</v>
      </c>
      <c r="K208" s="2" t="str">
        <f t="shared" si="61"/>
        <v>Johanny</v>
      </c>
      <c r="L208" s="2" t="str">
        <f t="shared" si="62"/>
        <v>FAM / FDV HARBONNIERES</v>
      </c>
      <c r="M208" s="2">
        <f t="shared" si="58"/>
        <v>152</v>
      </c>
      <c r="W208" t="str" cm="1">
        <f t="array" ref="W208">IFERROR(
INDEX($A$3:$G$220,
SMALL(
IF($D$3:$D$220="Sans Potence",ROW($A$3:$A$220)-ROW($A$3)+1),
ROW(A206)
),
CHOOSE(COLUMN(A206),1,2,3,4,5)
),
"")</f>
        <v/>
      </c>
      <c r="X208" t="str" cm="1">
        <f t="array" ref="X208">IFERROR(
INDEX($A$3:$G$220,
SMALL(
IF($D$3:$D$220="Sans Potence",ROW($A$3:$A$220)-ROW($A$3)+1),
ROW(B206)
),
CHOOSE(COLUMN(B206),1,2,3,4,5)
),
"")</f>
        <v/>
      </c>
      <c r="Y208" t="str" cm="1">
        <f t="array" ref="Y208">IFERROR(
INDEX($A$3:$G$220,
SMALL(
IF($D$3:$D$220="Sans Potence",ROW($A$3:$A$220)-ROW($A$3)+1),
ROW(C206)
),
CHOOSE(COLUMN(C206),1,2,3,4,5)
),
"")</f>
        <v/>
      </c>
      <c r="Z208" t="str" cm="1">
        <f t="array" ref="Z208">IFERROR(
INDEX($A$3:$G$220,
SMALL(
IF($D$3:$D$220="Sans Potence",ROW($A$3:$A$220)-ROW($A$3)+1),
ROW(D206)
),
CHOOSE(COLUMN(D206),1,2,3,4,5)
),
"")</f>
        <v/>
      </c>
      <c r="AA208" t="str" cm="1">
        <f t="array" ref="AA208">IFERROR(
INDEX($A$3:$G$220,
SMALL(
IF($D$3:$D$220="Sans Potence",ROW($A$3:$A$220)-ROW($A$3)+1),
ROW(E206)
),
CHOOSE(COLUMN(E206),1,2,3,4,5)
),
"")</f>
        <v/>
      </c>
      <c r="AB208" s="2">
        <v>206</v>
      </c>
      <c r="AC208" s="2"/>
      <c r="AD208" t="str" cm="1">
        <f t="array" ref="AD208">IFERROR(
INDEX($A$3:$G$220,
SMALL(
IF($G$3:$G$220="Pro",ROW($A$3:$A$220)-ROW($A$3)+1),
ROW(A286)
),
COLUMN(A286)
),
"")</f>
        <v/>
      </c>
      <c r="AE208" t="str" cm="1">
        <f t="array" ref="AE208">IFERROR(
INDEX($A$3:$G$220,
SMALL(
IF($G$3:$G$220="Pro", ROW($A$3:$A$220)-ROW($A$3)+1),
ROW(B286)
),
COLUMN(B286)
),
"")</f>
        <v/>
      </c>
      <c r="AF208" t="str" cm="1">
        <f t="array" ref="AF208">IFERROR(
INDEX($A$3:$G$220,
SMALL(
IF($G$3:$G$220="Pro", ROW($A$3:$A$220)-ROW($A$3)+1),
ROW(C286)
),
COLUMN(C286)
),
"")</f>
        <v/>
      </c>
      <c r="AH208" t="str" cm="1">
        <f t="array" ref="AH208">IFERROR(
INDEX($A$3:$G$220,
SMALL(
IF($G$3:$G$220="Pro", ROW($A$3:$A$220)-ROW($A$3)+1),
ROW(E286)
),
COLUMN(E286)
),
"")</f>
        <v/>
      </c>
      <c r="AI208" s="2" t="str">
        <f>IF(AH208="", "", 1 + COUNTIF($AH$3:$AH$112,"&gt;"&amp;AH208))</f>
        <v/>
      </c>
      <c r="AK208" t="str" cm="1">
        <f t="array" ref="AK208">IFERROR(
INDEX($A$3:$G$220,
SMALL(
IF($G$3:$G$220="Sportif", ROW($A$3:$A$220)-ROW($A$3)+1),
ROW(A206)
),
COLUMN(A206)
),
"")</f>
        <v/>
      </c>
      <c r="AL208" t="str" cm="1">
        <f t="array" ref="AL208">IFERROR(
INDEX($A$3:$G$220,
SMALL(
IF($G$3:$G$220="Sportif", ROW($A$3:$A$220)-ROW($A$3)+1),
ROW(B206)
),
COLUMN(B206)
),
"")</f>
        <v/>
      </c>
      <c r="AM208" t="str" cm="1">
        <f t="array" ref="AM208">IFERROR(
INDEX($A$3:$G$220,
SMALL(
IF($G$3:$G$220="Sportif", ROW($A$3:$A$220)-ROW($A$3)+1),
ROW(C206)
),
COLUMN(C206)
),
"")</f>
        <v/>
      </c>
      <c r="AN208" t="str" cm="1">
        <f t="array" ref="AN208">IFERROR(
INDEX($A$3:$G$220,
SMALL(
IF($G$3:$G$220="Sportif", ROW($A$3:$A$220)-ROW($A$3)+1),
ROW(D206)
),
COLUMN(D206)
),
"")</f>
        <v/>
      </c>
      <c r="AO208" t="str" cm="1">
        <f t="array" ref="AO208">IFERROR(
INDEX($A$3:$G$220,
SMALL(
IF($G$3:$G$220="Sportif", ROW($A$3:$A$220)-ROW($A$3)+1),
ROW(E206)
),
COLUMN(E206)
),
"")</f>
        <v/>
      </c>
      <c r="AP208" s="2" t="str">
        <f>IF(AO208="", "", 1 + COUNTIF($AO$3:$AO$287,"&gt;"&amp;AO208))</f>
        <v/>
      </c>
    </row>
    <row r="209" spans="1:42" x14ac:dyDescent="0.3">
      <c r="A209" t="s">
        <v>99</v>
      </c>
      <c r="B209" t="s">
        <v>100</v>
      </c>
      <c r="C209" s="2" t="s">
        <v>36</v>
      </c>
      <c r="D209" t="s">
        <v>37</v>
      </c>
      <c r="E209" s="2">
        <v>151</v>
      </c>
      <c r="F209" s="2">
        <f t="shared" si="57"/>
        <v>207</v>
      </c>
      <c r="G209" t="s">
        <v>16</v>
      </c>
      <c r="I209" s="2">
        <f t="shared" si="59"/>
        <v>207</v>
      </c>
      <c r="J209" s="2" t="str">
        <f t="shared" si="60"/>
        <v>POINGT</v>
      </c>
      <c r="K209" s="2" t="str">
        <f t="shared" si="61"/>
        <v>Sylvie</v>
      </c>
      <c r="L209" s="2" t="str">
        <f t="shared" si="62"/>
        <v>EHPAD Fouilloy</v>
      </c>
      <c r="M209" s="2">
        <f t="shared" si="58"/>
        <v>151</v>
      </c>
      <c r="W209" t="str" cm="1">
        <f t="array" ref="W209">IFERROR(
INDEX($A$3:$G$220,
SMALL(
IF($D$3:$D$220="Sans Potence",ROW($A$3:$A$220)-ROW($A$3)+1),
ROW(A207)
),
CHOOSE(COLUMN(A207),1,2,3,4,5)
),
"")</f>
        <v/>
      </c>
      <c r="X209" t="str" cm="1">
        <f t="array" ref="X209">IFERROR(
INDEX($A$3:$G$220,
SMALL(
IF($D$3:$D$220="Sans Potence",ROW($A$3:$A$220)-ROW($A$3)+1),
ROW(B207)
),
CHOOSE(COLUMN(B207),1,2,3,4,5)
),
"")</f>
        <v/>
      </c>
      <c r="Y209" t="str" cm="1">
        <f t="array" ref="Y209">IFERROR(
INDEX($A$3:$G$220,
SMALL(
IF($D$3:$D$220="Sans Potence",ROW($A$3:$A$220)-ROW($A$3)+1),
ROW(C207)
),
CHOOSE(COLUMN(C207),1,2,3,4,5)
),
"")</f>
        <v/>
      </c>
      <c r="Z209" t="str" cm="1">
        <f t="array" ref="Z209">IFERROR(
INDEX($A$3:$G$220,
SMALL(
IF($D$3:$D$220="Sans Potence",ROW($A$3:$A$220)-ROW($A$3)+1),
ROW(D207)
),
CHOOSE(COLUMN(D207),1,2,3,4,5)
),
"")</f>
        <v/>
      </c>
      <c r="AA209" t="str" cm="1">
        <f t="array" ref="AA209">IFERROR(
INDEX($A$3:$G$220,
SMALL(
IF($D$3:$D$220="Sans Potence",ROW($A$3:$A$220)-ROW($A$3)+1),
ROW(E207)
),
CHOOSE(COLUMN(E207),1,2,3,4,5)
),
"")</f>
        <v/>
      </c>
      <c r="AB209" s="2">
        <v>207</v>
      </c>
      <c r="AC209" s="2"/>
      <c r="AD209" t="str" cm="1">
        <f t="array" ref="AD209">IFERROR(
INDEX($A$3:$G$220,
SMALL(
IF($G$3:$G$220="Pro",ROW($A$3:$A$220)-ROW($A$3)+1),
ROW(A287)
),
COLUMN(A287)
),
"")</f>
        <v/>
      </c>
      <c r="AE209" t="str" cm="1">
        <f t="array" ref="AE209">IFERROR(
INDEX($A$3:$G$220,
SMALL(
IF($G$3:$G$220="Pro", ROW($A$3:$A$220)-ROW($A$3)+1),
ROW(B287)
),
COLUMN(B287)
),
"")</f>
        <v/>
      </c>
      <c r="AF209" t="str" cm="1">
        <f t="array" ref="AF209">IFERROR(
INDEX($A$3:$G$220,
SMALL(
IF($G$3:$G$220="Pro", ROW($A$3:$A$220)-ROW($A$3)+1),
ROW(C287)
),
COLUMN(C287)
),
"")</f>
        <v/>
      </c>
      <c r="AH209" t="str" cm="1">
        <f t="array" ref="AH209">IFERROR(
INDEX($A$3:$G$220,
SMALL(
IF($G$3:$G$220="Pro", ROW($A$3:$A$220)-ROW($A$3)+1),
ROW(E287)
),
COLUMN(E287)
),
"")</f>
        <v/>
      </c>
      <c r="AI209" s="2" t="str">
        <f>IF(AH209="", "", 1 + COUNTIF($AH$3:$AH$112,"&gt;"&amp;AH209))</f>
        <v/>
      </c>
      <c r="AK209" t="str" cm="1">
        <f t="array" ref="AK209">IFERROR(
INDEX($A$3:$G$220,
SMALL(
IF($G$3:$G$220="Sportif", ROW($A$3:$A$220)-ROW($A$3)+1),
ROW(A207)
),
COLUMN(A207)
),
"")</f>
        <v/>
      </c>
      <c r="AL209" t="str" cm="1">
        <f t="array" ref="AL209">IFERROR(
INDEX($A$3:$G$220,
SMALL(
IF($G$3:$G$220="Sportif", ROW($A$3:$A$220)-ROW($A$3)+1),
ROW(B207)
),
COLUMN(B207)
),
"")</f>
        <v/>
      </c>
      <c r="AM209" t="str" cm="1">
        <f t="array" ref="AM209">IFERROR(
INDEX($A$3:$G$220,
SMALL(
IF($G$3:$G$220="Sportif", ROW($A$3:$A$220)-ROW($A$3)+1),
ROW(C207)
),
COLUMN(C207)
),
"")</f>
        <v/>
      </c>
      <c r="AN209" t="str" cm="1">
        <f t="array" ref="AN209">IFERROR(
INDEX($A$3:$G$220,
SMALL(
IF($G$3:$G$220="Sportif", ROW($A$3:$A$220)-ROW($A$3)+1),
ROW(D207)
),
COLUMN(D207)
),
"")</f>
        <v/>
      </c>
      <c r="AO209" t="str" cm="1">
        <f t="array" ref="AO209">IFERROR(
INDEX($A$3:$G$220,
SMALL(
IF($G$3:$G$220="Sportif", ROW($A$3:$A$220)-ROW($A$3)+1),
ROW(E207)
),
COLUMN(E207)
),
"")</f>
        <v/>
      </c>
      <c r="AP209" s="2" t="str">
        <f>IF(AO209="", "", 1 + COUNTIF($AO$3:$AO$287,"&gt;"&amp;AO209))</f>
        <v/>
      </c>
    </row>
    <row r="210" spans="1:42" x14ac:dyDescent="0.3">
      <c r="A210" t="s">
        <v>101</v>
      </c>
      <c r="B210" t="s">
        <v>102</v>
      </c>
      <c r="C210" s="2" t="s">
        <v>36</v>
      </c>
      <c r="D210" t="s">
        <v>37</v>
      </c>
      <c r="E210" s="2">
        <v>150</v>
      </c>
      <c r="F210" s="2">
        <f t="shared" si="57"/>
        <v>208</v>
      </c>
      <c r="G210" t="s">
        <v>23</v>
      </c>
      <c r="I210" s="2">
        <f t="shared" si="59"/>
        <v>208</v>
      </c>
      <c r="J210" s="2" t="str">
        <f t="shared" si="60"/>
        <v>ROUSSEL</v>
      </c>
      <c r="K210" s="2" t="str">
        <f t="shared" si="61"/>
        <v>René</v>
      </c>
      <c r="L210" s="2" t="str">
        <f t="shared" si="62"/>
        <v>EHPAD Fouilloy</v>
      </c>
      <c r="M210" s="2">
        <f t="shared" si="58"/>
        <v>150</v>
      </c>
      <c r="W210" t="str" cm="1">
        <f t="array" ref="W210">IFERROR(
INDEX($A$3:$G$220,
SMALL(
IF($D$3:$D$220="Sans Potence",ROW($A$3:$A$220)-ROW($A$3)+1),
ROW(A208)
),
CHOOSE(COLUMN(A208),1,2,3,4,5)
),
"")</f>
        <v/>
      </c>
      <c r="X210" t="str" cm="1">
        <f t="array" ref="X210">IFERROR(
INDEX($A$3:$G$220,
SMALL(
IF($D$3:$D$220="Sans Potence",ROW($A$3:$A$220)-ROW($A$3)+1),
ROW(B208)
),
CHOOSE(COLUMN(B208),1,2,3,4,5)
),
"")</f>
        <v/>
      </c>
      <c r="Y210" t="str" cm="1">
        <f t="array" ref="Y210">IFERROR(
INDEX($A$3:$G$220,
SMALL(
IF($D$3:$D$220="Sans Potence",ROW($A$3:$A$220)-ROW($A$3)+1),
ROW(C208)
),
CHOOSE(COLUMN(C208),1,2,3,4,5)
),
"")</f>
        <v/>
      </c>
      <c r="Z210" t="str" cm="1">
        <f t="array" ref="Z210">IFERROR(
INDEX($A$3:$G$220,
SMALL(
IF($D$3:$D$220="Sans Potence",ROW($A$3:$A$220)-ROW($A$3)+1),
ROW(D208)
),
CHOOSE(COLUMN(D208),1,2,3,4,5)
),
"")</f>
        <v/>
      </c>
      <c r="AA210" t="str" cm="1">
        <f t="array" ref="AA210">IFERROR(
INDEX($A$3:$G$220,
SMALL(
IF($D$3:$D$220="Sans Potence",ROW($A$3:$A$220)-ROW($A$3)+1),
ROW(E208)
),
CHOOSE(COLUMN(E208),1,2,3,4,5)
),
"")</f>
        <v/>
      </c>
      <c r="AB210" s="2">
        <v>208</v>
      </c>
      <c r="AC210" s="2"/>
      <c r="AD210" t="str" cm="1">
        <f t="array" ref="AD210">IFERROR(
INDEX($A$3:$G$220,
SMALL(
IF($G$3:$G$220="Pro",ROW($A$3:$A$220)-ROW($A$3)+1),
ROW(A288)
),
COLUMN(A288)
),
"")</f>
        <v/>
      </c>
      <c r="AE210" t="str" cm="1">
        <f t="array" ref="AE210">IFERROR(
INDEX($A$3:$G$220,
SMALL(
IF($G$3:$G$220="Pro", ROW($A$3:$A$220)-ROW($A$3)+1),
ROW(B288)
),
COLUMN(B288)
),
"")</f>
        <v/>
      </c>
      <c r="AF210" t="str" cm="1">
        <f t="array" ref="AF210">IFERROR(
INDEX($A$3:$G$220,
SMALL(
IF($G$3:$G$220="Pro", ROW($A$3:$A$220)-ROW($A$3)+1),
ROW(C288)
),
COLUMN(C288)
),
"")</f>
        <v/>
      </c>
      <c r="AH210" t="str" cm="1">
        <f t="array" ref="AH210">IFERROR(
INDEX($A$3:$G$220,
SMALL(
IF($G$3:$G$220="Pro", ROW($A$3:$A$220)-ROW($A$3)+1),
ROW(E288)
),
COLUMN(E288)
),
"")</f>
        <v/>
      </c>
      <c r="AI210" s="2" t="str">
        <f>IF(AH210="", "", 1 + COUNTIF($AH$3:$AH$112,"&gt;"&amp;AH210))</f>
        <v/>
      </c>
      <c r="AK210" t="str" cm="1">
        <f t="array" ref="AK210">IFERROR(
INDEX($A$3:$G$220,
SMALL(
IF($G$3:$G$220="Sportif", ROW($A$3:$A$220)-ROW($A$3)+1),
ROW(A208)
),
COLUMN(A208)
),
"")</f>
        <v/>
      </c>
      <c r="AL210" t="str" cm="1">
        <f t="array" ref="AL210">IFERROR(
INDEX($A$3:$G$220,
SMALL(
IF($G$3:$G$220="Sportif", ROW($A$3:$A$220)-ROW($A$3)+1),
ROW(B208)
),
COLUMN(B208)
),
"")</f>
        <v/>
      </c>
      <c r="AM210" t="str" cm="1">
        <f t="array" ref="AM210">IFERROR(
INDEX($A$3:$G$220,
SMALL(
IF($G$3:$G$220="Sportif", ROW($A$3:$A$220)-ROW($A$3)+1),
ROW(C208)
),
COLUMN(C208)
),
"")</f>
        <v/>
      </c>
      <c r="AN210" t="str" cm="1">
        <f t="array" ref="AN210">IFERROR(
INDEX($A$3:$G$220,
SMALL(
IF($G$3:$G$220="Sportif", ROW($A$3:$A$220)-ROW($A$3)+1),
ROW(D208)
),
COLUMN(D208)
),
"")</f>
        <v/>
      </c>
      <c r="AO210" t="str" cm="1">
        <f t="array" ref="AO210">IFERROR(
INDEX($A$3:$G$220,
SMALL(
IF($G$3:$G$220="Sportif", ROW($A$3:$A$220)-ROW($A$3)+1),
ROW(E208)
),
COLUMN(E208)
),
"")</f>
        <v/>
      </c>
      <c r="AP210" s="2" t="str">
        <f>IF(AO210="", "", 1 + COUNTIF($AO$3:$AO$287,"&gt;"&amp;AO210))</f>
        <v/>
      </c>
    </row>
    <row r="211" spans="1:42" x14ac:dyDescent="0.3">
      <c r="A211" t="s">
        <v>318</v>
      </c>
      <c r="B211" t="s">
        <v>247</v>
      </c>
      <c r="C211" s="2" t="s">
        <v>311</v>
      </c>
      <c r="D211" t="s">
        <v>222</v>
      </c>
      <c r="E211">
        <v>147</v>
      </c>
      <c r="F211" s="2">
        <f t="shared" si="57"/>
        <v>209</v>
      </c>
      <c r="G211" t="s">
        <v>23</v>
      </c>
      <c r="I211" s="2">
        <f t="shared" si="59"/>
        <v>209</v>
      </c>
      <c r="J211" s="2" t="str">
        <f t="shared" si="60"/>
        <v>PATISSIER</v>
      </c>
      <c r="K211" s="2" t="str">
        <f t="shared" si="61"/>
        <v>Isabelle</v>
      </c>
      <c r="L211" s="2" t="str">
        <f t="shared" si="62"/>
        <v>MAS Villa SAMAHRA</v>
      </c>
      <c r="M211" s="2">
        <f t="shared" si="58"/>
        <v>147</v>
      </c>
      <c r="W211" t="str" cm="1">
        <f t="array" ref="W211">IFERROR(
INDEX($A$3:$G$220,
SMALL(
IF($D$3:$D$220="Sans Potence",ROW($A$3:$A$220)-ROW($A$3)+1),
ROW(A209)
),
CHOOSE(COLUMN(A209),1,2,3,4,5)
),
"")</f>
        <v/>
      </c>
      <c r="X211" t="str" cm="1">
        <f t="array" ref="X211">IFERROR(
INDEX($A$3:$G$220,
SMALL(
IF($D$3:$D$220="Sans Potence",ROW($A$3:$A$220)-ROW($A$3)+1),
ROW(B209)
),
CHOOSE(COLUMN(B209),1,2,3,4,5)
),
"")</f>
        <v/>
      </c>
      <c r="Y211" t="str" cm="1">
        <f t="array" ref="Y211">IFERROR(
INDEX($A$3:$G$220,
SMALL(
IF($D$3:$D$220="Sans Potence",ROW($A$3:$A$220)-ROW($A$3)+1),
ROW(C209)
),
CHOOSE(COLUMN(C209),1,2,3,4,5)
),
"")</f>
        <v/>
      </c>
      <c r="Z211" t="str" cm="1">
        <f t="array" ref="Z211">IFERROR(
INDEX($A$3:$G$220,
SMALL(
IF($D$3:$D$220="Sans Potence",ROW($A$3:$A$220)-ROW($A$3)+1),
ROW(D209)
),
CHOOSE(COLUMN(D209),1,2,3,4,5)
),
"")</f>
        <v/>
      </c>
      <c r="AA211" t="str" cm="1">
        <f t="array" ref="AA211">IFERROR(
INDEX($A$3:$G$220,
SMALL(
IF($D$3:$D$220="Sans Potence",ROW($A$3:$A$220)-ROW($A$3)+1),
ROW(E209)
),
CHOOSE(COLUMN(E209),1,2,3,4,5)
),
"")</f>
        <v/>
      </c>
      <c r="AB211" s="2">
        <v>209</v>
      </c>
      <c r="AC211" s="2"/>
      <c r="AD211" t="str" cm="1">
        <f t="array" ref="AD211">IFERROR(
INDEX($A$3:$G$220,
SMALL(
IF($G$3:$G$220="Pro",ROW($A$3:$A$220)-ROW($A$3)+1),
ROW(A289)
),
COLUMN(A289)
),
"")</f>
        <v/>
      </c>
      <c r="AE211" t="str" cm="1">
        <f t="array" ref="AE211">IFERROR(
INDEX($A$3:$G$220,
SMALL(
IF($G$3:$G$220="Pro", ROW($A$3:$A$220)-ROW($A$3)+1),
ROW(B289)
),
COLUMN(B289)
),
"")</f>
        <v/>
      </c>
      <c r="AF211" t="str" cm="1">
        <f t="array" ref="AF211">IFERROR(
INDEX($A$3:$G$220,
SMALL(
IF($G$3:$G$220="Pro", ROW($A$3:$A$220)-ROW($A$3)+1),
ROW(C289)
),
COLUMN(C289)
),
"")</f>
        <v/>
      </c>
      <c r="AH211" t="str" cm="1">
        <f t="array" ref="AH211">IFERROR(
INDEX($A$3:$G$220,
SMALL(
IF($G$3:$G$220="Pro", ROW($A$3:$A$220)-ROW($A$3)+1),
ROW(E289)
),
COLUMN(E289)
),
"")</f>
        <v/>
      </c>
      <c r="AI211" s="2" t="str">
        <f>IF(AH211="", "", 1 + COUNTIF($AH$3:$AH$112,"&gt;"&amp;AH211))</f>
        <v/>
      </c>
      <c r="AK211" t="str" cm="1">
        <f t="array" ref="AK211">IFERROR(
INDEX($A$3:$G$220,
SMALL(
IF($G$3:$G$220="Sportif", ROW($A$3:$A$220)-ROW($A$3)+1),
ROW(A209)
),
COLUMN(A209)
),
"")</f>
        <v/>
      </c>
      <c r="AL211" t="str" cm="1">
        <f t="array" ref="AL211">IFERROR(
INDEX($A$3:$G$220,
SMALL(
IF($G$3:$G$220="Sportif", ROW($A$3:$A$220)-ROW($A$3)+1),
ROW(B209)
),
COLUMN(B209)
),
"")</f>
        <v/>
      </c>
      <c r="AM211" t="str" cm="1">
        <f t="array" ref="AM211">IFERROR(
INDEX($A$3:$G$220,
SMALL(
IF($G$3:$G$220="Sportif", ROW($A$3:$A$220)-ROW($A$3)+1),
ROW(C209)
),
COLUMN(C209)
),
"")</f>
        <v/>
      </c>
      <c r="AN211" t="str" cm="1">
        <f t="array" ref="AN211">IFERROR(
INDEX($A$3:$G$220,
SMALL(
IF($G$3:$G$220="Sportif", ROW($A$3:$A$220)-ROW($A$3)+1),
ROW(D209)
),
COLUMN(D209)
),
"")</f>
        <v/>
      </c>
      <c r="AO211" t="str" cm="1">
        <f t="array" ref="AO211">IFERROR(
INDEX($A$3:$G$220,
SMALL(
IF($G$3:$G$220="Sportif", ROW($A$3:$A$220)-ROW($A$3)+1),
ROW(E209)
),
COLUMN(E209)
),
"")</f>
        <v/>
      </c>
      <c r="AP211" s="2" t="str">
        <f>IF(AO211="", "", 1 + COUNTIF($AO$3:$AO$287,"&gt;"&amp;AO211))</f>
        <v/>
      </c>
    </row>
    <row r="212" spans="1:42" x14ac:dyDescent="0.3">
      <c r="A212" t="s">
        <v>630</v>
      </c>
      <c r="B212" t="s">
        <v>631</v>
      </c>
      <c r="C212" s="2" t="s">
        <v>514</v>
      </c>
      <c r="D212" t="s">
        <v>37</v>
      </c>
      <c r="E212">
        <v>147</v>
      </c>
      <c r="F212" s="2">
        <f t="shared" si="57"/>
        <v>209</v>
      </c>
      <c r="G212" t="s">
        <v>23</v>
      </c>
      <c r="I212" s="2">
        <f t="shared" si="59"/>
        <v>210</v>
      </c>
      <c r="J212" s="2" t="str">
        <f t="shared" si="60"/>
        <v>DUPONT</v>
      </c>
      <c r="K212" s="2" t="str">
        <f t="shared" si="61"/>
        <v>Maryse</v>
      </c>
      <c r="L212" s="2" t="str">
        <f t="shared" si="62"/>
        <v>CH CORBIE ALBERT</v>
      </c>
      <c r="M212" s="2">
        <f t="shared" si="58"/>
        <v>147</v>
      </c>
      <c r="W212" t="str" cm="1">
        <f t="array" ref="W212">IFERROR(
INDEX($A$3:$G$220,
SMALL(
IF($D$3:$D$220="Sans Potence",ROW($A$3:$A$220)-ROW($A$3)+1),
ROW(A210)
),
CHOOSE(COLUMN(A210),1,2,3,4,5)
),
"")</f>
        <v/>
      </c>
      <c r="X212" t="str" cm="1">
        <f t="array" ref="X212">IFERROR(
INDEX($A$3:$G$220,
SMALL(
IF($D$3:$D$220="Sans Potence",ROW($A$3:$A$220)-ROW($A$3)+1),
ROW(B210)
),
CHOOSE(COLUMN(B210),1,2,3,4,5)
),
"")</f>
        <v/>
      </c>
      <c r="Y212" t="str" cm="1">
        <f t="array" ref="Y212">IFERROR(
INDEX($A$3:$G$220,
SMALL(
IF($D$3:$D$220="Sans Potence",ROW($A$3:$A$220)-ROW($A$3)+1),
ROW(C210)
),
CHOOSE(COLUMN(C210),1,2,3,4,5)
),
"")</f>
        <v/>
      </c>
      <c r="Z212" t="str" cm="1">
        <f t="array" ref="Z212">IFERROR(
INDEX($A$3:$G$220,
SMALL(
IF($D$3:$D$220="Sans Potence",ROW($A$3:$A$220)-ROW($A$3)+1),
ROW(D210)
),
CHOOSE(COLUMN(D210),1,2,3,4,5)
),
"")</f>
        <v/>
      </c>
      <c r="AA212" t="str" cm="1">
        <f t="array" ref="AA212">IFERROR(
INDEX($A$3:$G$220,
SMALL(
IF($D$3:$D$220="Sans Potence",ROW($A$3:$A$220)-ROW($A$3)+1),
ROW(E210)
),
CHOOSE(COLUMN(E210),1,2,3,4,5)
),
"")</f>
        <v/>
      </c>
      <c r="AB212" s="2">
        <v>210</v>
      </c>
      <c r="AC212" s="2"/>
      <c r="AD212" t="str" cm="1">
        <f t="array" ref="AD212">IFERROR(
INDEX($A$3:$G$220,
SMALL(
IF($G$3:$G$220="Pro",ROW($A$3:$A$220)-ROW($A$3)+1),
ROW(A290)
),
COLUMN(A290)
),
"")</f>
        <v/>
      </c>
      <c r="AE212" t="str" cm="1">
        <f t="array" ref="AE212">IFERROR(
INDEX($A$3:$G$220,
SMALL(
IF($G$3:$G$220="Pro", ROW($A$3:$A$220)-ROW($A$3)+1),
ROW(B290)
),
COLUMN(B290)
),
"")</f>
        <v/>
      </c>
      <c r="AF212" t="str" cm="1">
        <f t="array" ref="AF212">IFERROR(
INDEX($A$3:$G$220,
SMALL(
IF($G$3:$G$220="Pro", ROW($A$3:$A$220)-ROW($A$3)+1),
ROW(C290)
),
COLUMN(C290)
),
"")</f>
        <v/>
      </c>
      <c r="AH212" t="str" cm="1">
        <f t="array" ref="AH212">IFERROR(
INDEX($A$3:$G$220,
SMALL(
IF($G$3:$G$220="Pro", ROW($A$3:$A$220)-ROW($A$3)+1),
ROW(E290)
),
COLUMN(E290)
),
"")</f>
        <v/>
      </c>
      <c r="AI212" s="2" t="str">
        <f>IF(AH212="", "", 1 + COUNTIF($AH$3:$AH$112,"&gt;"&amp;AH212))</f>
        <v/>
      </c>
      <c r="AK212" t="str" cm="1">
        <f t="array" ref="AK212">IFERROR(
INDEX($A$3:$G$220,
SMALL(
IF($G$3:$G$220="Sportif", ROW($A$3:$A$220)-ROW($A$3)+1),
ROW(A210)
),
COLUMN(A210)
),
"")</f>
        <v/>
      </c>
      <c r="AL212" t="str" cm="1">
        <f t="array" ref="AL212">IFERROR(
INDEX($A$3:$G$220,
SMALL(
IF($G$3:$G$220="Sportif", ROW($A$3:$A$220)-ROW($A$3)+1),
ROW(B210)
),
COLUMN(B210)
),
"")</f>
        <v/>
      </c>
      <c r="AM212" t="str" cm="1">
        <f t="array" ref="AM212">IFERROR(
INDEX($A$3:$G$220,
SMALL(
IF($G$3:$G$220="Sportif", ROW($A$3:$A$220)-ROW($A$3)+1),
ROW(C210)
),
COLUMN(C210)
),
"")</f>
        <v/>
      </c>
      <c r="AN212" t="str" cm="1">
        <f t="array" ref="AN212">IFERROR(
INDEX($A$3:$G$220,
SMALL(
IF($G$3:$G$220="Sportif", ROW($A$3:$A$220)-ROW($A$3)+1),
ROW(D210)
),
COLUMN(D210)
),
"")</f>
        <v/>
      </c>
      <c r="AO212" t="str" cm="1">
        <f t="array" ref="AO212">IFERROR(
INDEX($A$3:$G$220,
SMALL(
IF($G$3:$G$220="Sportif", ROW($A$3:$A$220)-ROW($A$3)+1),
ROW(E210)
),
COLUMN(E210)
),
"")</f>
        <v/>
      </c>
      <c r="AP212" s="2" t="str">
        <f>IF(AO212="", "", 1 + COUNTIF($AO$3:$AO$287,"&gt;"&amp;AO212))</f>
        <v/>
      </c>
    </row>
    <row r="213" spans="1:42" x14ac:dyDescent="0.3">
      <c r="A213" t="s">
        <v>103</v>
      </c>
      <c r="B213" t="s">
        <v>104</v>
      </c>
      <c r="C213" s="2" t="s">
        <v>36</v>
      </c>
      <c r="D213" t="s">
        <v>37</v>
      </c>
      <c r="E213" s="2">
        <v>145</v>
      </c>
      <c r="F213" s="2">
        <f t="shared" si="57"/>
        <v>211</v>
      </c>
      <c r="G213" t="s">
        <v>23</v>
      </c>
      <c r="I213" s="2">
        <f t="shared" ref="I213:I230" si="63">I212+1</f>
        <v>211</v>
      </c>
      <c r="J213" s="2" t="str">
        <f t="shared" ref="J213:J230" si="64">IFERROR(A213, "")</f>
        <v>GRUIT</v>
      </c>
      <c r="K213" s="2" t="str">
        <f t="shared" ref="K213:K230" si="65">IFERROR(B213, "")</f>
        <v>Yves</v>
      </c>
      <c r="L213" s="2" t="str">
        <f t="shared" ref="L213:L230" si="66">IFERROR(C213, "")</f>
        <v>EHPAD Fouilloy</v>
      </c>
      <c r="M213" s="2">
        <f t="shared" si="58"/>
        <v>145</v>
      </c>
      <c r="W213" t="str" cm="1">
        <f t="array" ref="W213">IFERROR(
INDEX($A$3:$G$220,
SMALL(
IF($D$3:$D$220="Sans Potence",ROW($A$3:$A$220)-ROW($A$3)+1),
ROW(A211)
),
CHOOSE(COLUMN(A211),1,2,3,4,5)
),
"")</f>
        <v/>
      </c>
      <c r="X213" t="str" cm="1">
        <f t="array" ref="X213">IFERROR(
INDEX($A$3:$G$220,
SMALL(
IF($D$3:$D$220="Sans Potence",ROW($A$3:$A$220)-ROW($A$3)+1),
ROW(B211)
),
CHOOSE(COLUMN(B211),1,2,3,4,5)
),
"")</f>
        <v/>
      </c>
      <c r="Y213" t="str" cm="1">
        <f t="array" ref="Y213">IFERROR(
INDEX($A$3:$G$220,
SMALL(
IF($D$3:$D$220="Sans Potence",ROW($A$3:$A$220)-ROW($A$3)+1),
ROW(C211)
),
CHOOSE(COLUMN(C211),1,2,3,4,5)
),
"")</f>
        <v/>
      </c>
      <c r="Z213" t="str" cm="1">
        <f t="array" ref="Z213">IFERROR(
INDEX($A$3:$G$220,
SMALL(
IF($D$3:$D$220="Sans Potence",ROW($A$3:$A$220)-ROW($A$3)+1),
ROW(D211)
),
CHOOSE(COLUMN(D211),1,2,3,4,5)
),
"")</f>
        <v/>
      </c>
      <c r="AA213" t="str" cm="1">
        <f t="array" ref="AA213">IFERROR(
INDEX($A$3:$G$220,
SMALL(
IF($D$3:$D$220="Sans Potence",ROW($A$3:$A$220)-ROW($A$3)+1),
ROW(E211)
),
CHOOSE(COLUMN(E211),1,2,3,4,5)
),
"")</f>
        <v/>
      </c>
      <c r="AB213" s="2">
        <v>211</v>
      </c>
      <c r="AC213" s="2"/>
      <c r="AD213" t="str" cm="1">
        <f t="array" ref="AD213">IFERROR(
INDEX($A$3:$G$220,
SMALL(
IF($G$3:$G$220="Pro",ROW($A$3:$A$220)-ROW($A$3)+1),
ROW(A291)
),
COLUMN(A291)
),
"")</f>
        <v/>
      </c>
      <c r="AE213" t="str" cm="1">
        <f t="array" ref="AE213">IFERROR(
INDEX($A$3:$G$220,
SMALL(
IF($G$3:$G$220="Pro", ROW($A$3:$A$220)-ROW($A$3)+1),
ROW(B291)
),
COLUMN(B291)
),
"")</f>
        <v/>
      </c>
      <c r="AF213" t="str" cm="1">
        <f t="array" ref="AF213">IFERROR(
INDEX($A$3:$G$220,
SMALL(
IF($G$3:$G$220="Pro", ROW($A$3:$A$220)-ROW($A$3)+1),
ROW(C291)
),
COLUMN(C291)
),
"")</f>
        <v/>
      </c>
      <c r="AH213" t="str" cm="1">
        <f t="array" ref="AH213">IFERROR(
INDEX($A$3:$G$220,
SMALL(
IF($G$3:$G$220="Pro", ROW($A$3:$A$220)-ROW($A$3)+1),
ROW(E291)
),
COLUMN(E291)
),
"")</f>
        <v/>
      </c>
      <c r="AI213" s="2" t="str">
        <f>IF(AH213="", "", 1 + COUNTIF($AH$3:$AH$112,"&gt;"&amp;AH213))</f>
        <v/>
      </c>
      <c r="AK213" t="str" cm="1">
        <f t="array" ref="AK213">IFERROR(
INDEX($A$3:$G$220,
SMALL(
IF($G$3:$G$220="Sportif", ROW($A$3:$A$220)-ROW($A$3)+1),
ROW(A211)
),
COLUMN(A211)
),
"")</f>
        <v/>
      </c>
      <c r="AL213" t="str" cm="1">
        <f t="array" ref="AL213">IFERROR(
INDEX($A$3:$G$220,
SMALL(
IF($G$3:$G$220="Sportif", ROW($A$3:$A$220)-ROW($A$3)+1),
ROW(B211)
),
COLUMN(B211)
),
"")</f>
        <v/>
      </c>
      <c r="AM213" t="str" cm="1">
        <f t="array" ref="AM213">IFERROR(
INDEX($A$3:$G$220,
SMALL(
IF($G$3:$G$220="Sportif", ROW($A$3:$A$220)-ROW($A$3)+1),
ROW(C211)
),
COLUMN(C211)
),
"")</f>
        <v/>
      </c>
      <c r="AN213" t="str" cm="1">
        <f t="array" ref="AN213">IFERROR(
INDEX($A$3:$G$220,
SMALL(
IF($G$3:$G$220="Sportif", ROW($A$3:$A$220)-ROW($A$3)+1),
ROW(D211)
),
COLUMN(D211)
),
"")</f>
        <v/>
      </c>
      <c r="AO213" t="str" cm="1">
        <f t="array" ref="AO213">IFERROR(
INDEX($A$3:$G$220,
SMALL(
IF($G$3:$G$220="Sportif", ROW($A$3:$A$220)-ROW($A$3)+1),
ROW(E211)
),
COLUMN(E211)
),
"")</f>
        <v/>
      </c>
      <c r="AP213" s="2" t="str">
        <f>IF(AO213="", "", 1 + COUNTIF($AO$3:$AO$287,"&gt;"&amp;AO213))</f>
        <v/>
      </c>
    </row>
    <row r="214" spans="1:42" x14ac:dyDescent="0.3">
      <c r="A214" t="s">
        <v>105</v>
      </c>
      <c r="B214" t="s">
        <v>102</v>
      </c>
      <c r="C214" s="2" t="s">
        <v>36</v>
      </c>
      <c r="D214" t="s">
        <v>37</v>
      </c>
      <c r="E214" s="2">
        <v>145</v>
      </c>
      <c r="F214" s="2">
        <f t="shared" si="57"/>
        <v>211</v>
      </c>
      <c r="G214" t="s">
        <v>23</v>
      </c>
      <c r="I214" s="2">
        <f t="shared" si="63"/>
        <v>212</v>
      </c>
      <c r="J214" s="2" t="str">
        <f t="shared" si="64"/>
        <v>DEGHENY</v>
      </c>
      <c r="K214" s="2" t="str">
        <f t="shared" si="65"/>
        <v>René</v>
      </c>
      <c r="L214" s="2" t="str">
        <f t="shared" si="66"/>
        <v>EHPAD Fouilloy</v>
      </c>
      <c r="M214" s="2">
        <f t="shared" si="58"/>
        <v>145</v>
      </c>
      <c r="W214" t="str" cm="1">
        <f t="array" ref="W214">IFERROR(
INDEX($A$3:$G$220,
SMALL(
IF($D$3:$D$220="Sans Potence",ROW($A$3:$A$220)-ROW($A$3)+1),
ROW(A212)
),
CHOOSE(COLUMN(A212),1,2,3,4,5)
),
"")</f>
        <v/>
      </c>
      <c r="X214" t="str" cm="1">
        <f t="array" ref="X214">IFERROR(
INDEX($A$3:$G$220,
SMALL(
IF($D$3:$D$220="Sans Potence",ROW($A$3:$A$220)-ROW($A$3)+1),
ROW(B212)
),
CHOOSE(COLUMN(B212),1,2,3,4,5)
),
"")</f>
        <v/>
      </c>
      <c r="Y214" t="str" cm="1">
        <f t="array" ref="Y214">IFERROR(
INDEX($A$3:$G$220,
SMALL(
IF($D$3:$D$220="Sans Potence",ROW($A$3:$A$220)-ROW($A$3)+1),
ROW(C212)
),
CHOOSE(COLUMN(C212),1,2,3,4,5)
),
"")</f>
        <v/>
      </c>
      <c r="Z214" t="str" cm="1">
        <f t="array" ref="Z214">IFERROR(
INDEX($A$3:$G$220,
SMALL(
IF($D$3:$D$220="Sans Potence",ROW($A$3:$A$220)-ROW($A$3)+1),
ROW(D212)
),
CHOOSE(COLUMN(D212),1,2,3,4,5)
),
"")</f>
        <v/>
      </c>
      <c r="AA214" t="str" cm="1">
        <f t="array" ref="AA214">IFERROR(
INDEX($A$3:$G$220,
SMALL(
IF($D$3:$D$220="Sans Potence",ROW($A$3:$A$220)-ROW($A$3)+1),
ROW(E212)
),
CHOOSE(COLUMN(E212),1,2,3,4,5)
),
"")</f>
        <v/>
      </c>
      <c r="AB214" s="2">
        <v>212</v>
      </c>
      <c r="AC214" s="2"/>
      <c r="AD214" t="str" cm="1">
        <f t="array" ref="AD214">IFERROR(
INDEX($A$3:$G$220,
SMALL(
IF($G$3:$G$220="Pro",ROW($A$3:$A$220)-ROW($A$3)+1),
ROW(A292)
),
COLUMN(A292)
),
"")</f>
        <v/>
      </c>
      <c r="AE214" t="str" cm="1">
        <f t="array" ref="AE214">IFERROR(
INDEX($A$3:$G$220,
SMALL(
IF($G$3:$G$220="Pro", ROW($A$3:$A$220)-ROW($A$3)+1),
ROW(B292)
),
COLUMN(B292)
),
"")</f>
        <v/>
      </c>
      <c r="AF214" t="str" cm="1">
        <f t="array" ref="AF214">IFERROR(
INDEX($A$3:$G$220,
SMALL(
IF($G$3:$G$220="Pro", ROW($A$3:$A$220)-ROW($A$3)+1),
ROW(C292)
),
COLUMN(C292)
),
"")</f>
        <v/>
      </c>
      <c r="AH214" t="str" cm="1">
        <f t="array" ref="AH214">IFERROR(
INDEX($A$3:$G$220,
SMALL(
IF($G$3:$G$220="Pro", ROW($A$3:$A$220)-ROW($A$3)+1),
ROW(E292)
),
COLUMN(E292)
),
"")</f>
        <v/>
      </c>
      <c r="AI214" s="2" t="str">
        <f>IF(AH214="", "", 1 + COUNTIF($AH$3:$AH$112,"&gt;"&amp;AH214))</f>
        <v/>
      </c>
      <c r="AK214" t="str" cm="1">
        <f t="array" ref="AK214">IFERROR(
INDEX($A$3:$G$220,
SMALL(
IF($G$3:$G$220="Sportif", ROW($A$3:$A$220)-ROW($A$3)+1),
ROW(A212)
),
COLUMN(A212)
),
"")</f>
        <v/>
      </c>
      <c r="AL214" t="str" cm="1">
        <f t="array" ref="AL214">IFERROR(
INDEX($A$3:$G$220,
SMALL(
IF($G$3:$G$220="Sportif", ROW($A$3:$A$220)-ROW($A$3)+1),
ROW(B212)
),
COLUMN(B212)
),
"")</f>
        <v/>
      </c>
      <c r="AM214" t="str" cm="1">
        <f t="array" ref="AM214">IFERROR(
INDEX($A$3:$G$220,
SMALL(
IF($G$3:$G$220="Sportif", ROW($A$3:$A$220)-ROW($A$3)+1),
ROW(C212)
),
COLUMN(C212)
),
"")</f>
        <v/>
      </c>
      <c r="AN214" t="str" cm="1">
        <f t="array" ref="AN214">IFERROR(
INDEX($A$3:$G$220,
SMALL(
IF($G$3:$G$220="Sportif", ROW($A$3:$A$220)-ROW($A$3)+1),
ROW(D212)
),
COLUMN(D212)
),
"")</f>
        <v/>
      </c>
      <c r="AO214" t="str" cm="1">
        <f t="array" ref="AO214">IFERROR(
INDEX($A$3:$G$220,
SMALL(
IF($G$3:$G$220="Sportif", ROW($A$3:$A$220)-ROW($A$3)+1),
ROW(E212)
),
COLUMN(E212)
),
"")</f>
        <v/>
      </c>
      <c r="AP214" s="2" t="str">
        <f>IF(AO214="", "", 1 + COUNTIF($AO$3:$AO$287,"&gt;"&amp;AO214))</f>
        <v/>
      </c>
    </row>
    <row r="215" spans="1:42" x14ac:dyDescent="0.3">
      <c r="A215" t="s">
        <v>219</v>
      </c>
      <c r="B215" t="s">
        <v>220</v>
      </c>
      <c r="C215" s="2" t="s">
        <v>186</v>
      </c>
      <c r="D215" t="s">
        <v>37</v>
      </c>
      <c r="E215">
        <v>144</v>
      </c>
      <c r="F215" s="2">
        <f t="shared" si="57"/>
        <v>213</v>
      </c>
      <c r="G215" t="s">
        <v>23</v>
      </c>
      <c r="I215" s="2">
        <f t="shared" si="63"/>
        <v>213</v>
      </c>
      <c r="J215" s="2" t="str">
        <f t="shared" si="64"/>
        <v>BONDELU</v>
      </c>
      <c r="K215" s="2" t="str">
        <f t="shared" si="65"/>
        <v>Yveline</v>
      </c>
      <c r="L215" s="2" t="str">
        <f t="shared" si="66"/>
        <v>EHPAD Warloy-Baillon</v>
      </c>
      <c r="M215" s="2">
        <f t="shared" si="58"/>
        <v>144</v>
      </c>
      <c r="W215" t="str" cm="1">
        <f t="array" ref="W215">IFERROR(
INDEX($A$3:$G$220,
SMALL(
IF($D$3:$D$220="Sans Potence",ROW($A$3:$A$220)-ROW($A$3)+1),
ROW(A213)
),
CHOOSE(COLUMN(A213),1,2,3,4,5)
),
"")</f>
        <v/>
      </c>
      <c r="X215" t="str" cm="1">
        <f t="array" ref="X215">IFERROR(
INDEX($A$3:$G$220,
SMALL(
IF($D$3:$D$220="Sans Potence",ROW($A$3:$A$220)-ROW($A$3)+1),
ROW(B213)
),
CHOOSE(COLUMN(B213),1,2,3,4,5)
),
"")</f>
        <v/>
      </c>
      <c r="Y215" t="str" cm="1">
        <f t="array" ref="Y215">IFERROR(
INDEX($A$3:$G$220,
SMALL(
IF($D$3:$D$220="Sans Potence",ROW($A$3:$A$220)-ROW($A$3)+1),
ROW(C213)
),
CHOOSE(COLUMN(C213),1,2,3,4,5)
),
"")</f>
        <v/>
      </c>
      <c r="Z215" t="str" cm="1">
        <f t="array" ref="Z215">IFERROR(
INDEX($A$3:$G$220,
SMALL(
IF($D$3:$D$220="Sans Potence",ROW($A$3:$A$220)-ROW($A$3)+1),
ROW(D213)
),
CHOOSE(COLUMN(D213),1,2,3,4,5)
),
"")</f>
        <v/>
      </c>
      <c r="AA215" t="str" cm="1">
        <f t="array" ref="AA215">IFERROR(
INDEX($A$3:$G$220,
SMALL(
IF($D$3:$D$220="Sans Potence",ROW($A$3:$A$220)-ROW($A$3)+1),
ROW(E213)
),
CHOOSE(COLUMN(E213),1,2,3,4,5)
),
"")</f>
        <v/>
      </c>
      <c r="AB215" s="2">
        <v>213</v>
      </c>
      <c r="AC215" s="2"/>
      <c r="AD215" t="str" cm="1">
        <f t="array" ref="AD215">IFERROR(
INDEX($A$3:$G$220,
SMALL(
IF($G$3:$G$220="Pro",ROW($A$3:$A$220)-ROW($A$3)+1),
ROW(A293)
),
COLUMN(A293)
),
"")</f>
        <v/>
      </c>
      <c r="AE215" t="str" cm="1">
        <f t="array" ref="AE215">IFERROR(
INDEX($A$3:$G$220,
SMALL(
IF($G$3:$G$220="Pro", ROW($A$3:$A$220)-ROW($A$3)+1),
ROW(B293)
),
COLUMN(B293)
),
"")</f>
        <v/>
      </c>
      <c r="AF215" t="str" cm="1">
        <f t="array" ref="AF215">IFERROR(
INDEX($A$3:$G$220,
SMALL(
IF($G$3:$G$220="Pro", ROW($A$3:$A$220)-ROW($A$3)+1),
ROW(C293)
),
COLUMN(C293)
),
"")</f>
        <v/>
      </c>
      <c r="AH215" t="str" cm="1">
        <f t="array" ref="AH215">IFERROR(
INDEX($A$3:$G$220,
SMALL(
IF($G$3:$G$220="Pro", ROW($A$3:$A$220)-ROW($A$3)+1),
ROW(E293)
),
COLUMN(E293)
),
"")</f>
        <v/>
      </c>
      <c r="AI215" s="2" t="str">
        <f>IF(AH215="", "", 1 + COUNTIF($AH$3:$AH$112,"&gt;"&amp;AH215))</f>
        <v/>
      </c>
      <c r="AK215" t="str" cm="1">
        <f t="array" ref="AK215">IFERROR(
INDEX($A$3:$G$220,
SMALL(
IF($G$3:$G$220="Sportif", ROW($A$3:$A$220)-ROW($A$3)+1),
ROW(A213)
),
COLUMN(A213)
),
"")</f>
        <v/>
      </c>
      <c r="AL215" t="str" cm="1">
        <f t="array" ref="AL215">IFERROR(
INDEX($A$3:$G$220,
SMALL(
IF($G$3:$G$220="Sportif", ROW($A$3:$A$220)-ROW($A$3)+1),
ROW(B213)
),
COLUMN(B213)
),
"")</f>
        <v/>
      </c>
      <c r="AM215" t="str" cm="1">
        <f t="array" ref="AM215">IFERROR(
INDEX($A$3:$G$220,
SMALL(
IF($G$3:$G$220="Sportif", ROW($A$3:$A$220)-ROW($A$3)+1),
ROW(C213)
),
COLUMN(C213)
),
"")</f>
        <v/>
      </c>
      <c r="AN215" t="str" cm="1">
        <f t="array" ref="AN215">IFERROR(
INDEX($A$3:$G$220,
SMALL(
IF($G$3:$G$220="Sportif", ROW($A$3:$A$220)-ROW($A$3)+1),
ROW(D213)
),
COLUMN(D213)
),
"")</f>
        <v/>
      </c>
      <c r="AO215" t="str" cm="1">
        <f t="array" ref="AO215">IFERROR(
INDEX($A$3:$G$220,
SMALL(
IF($G$3:$G$220="Sportif", ROW($A$3:$A$220)-ROW($A$3)+1),
ROW(E213)
),
COLUMN(E213)
),
"")</f>
        <v/>
      </c>
      <c r="AP215" s="2" t="str">
        <f>IF(AO215="", "", 1 + COUNTIF($AO$3:$AO$287,"&gt;"&amp;AO215))</f>
        <v/>
      </c>
    </row>
    <row r="216" spans="1:42" x14ac:dyDescent="0.3">
      <c r="A216" t="s">
        <v>106</v>
      </c>
      <c r="B216" t="s">
        <v>107</v>
      </c>
      <c r="C216" s="2" t="s">
        <v>36</v>
      </c>
      <c r="D216" t="s">
        <v>37</v>
      </c>
      <c r="E216" s="2">
        <v>139</v>
      </c>
      <c r="F216" s="2">
        <f t="shared" si="57"/>
        <v>214</v>
      </c>
      <c r="G216" t="s">
        <v>23</v>
      </c>
      <c r="I216" s="2">
        <f t="shared" si="63"/>
        <v>214</v>
      </c>
      <c r="J216" s="2" t="str">
        <f t="shared" si="64"/>
        <v>BARDEAU</v>
      </c>
      <c r="K216" s="2" t="str">
        <f t="shared" si="65"/>
        <v>Michèle</v>
      </c>
      <c r="L216" s="2" t="str">
        <f t="shared" si="66"/>
        <v>EHPAD Fouilloy</v>
      </c>
      <c r="M216" s="2">
        <f t="shared" si="58"/>
        <v>139</v>
      </c>
      <c r="W216" t="str" cm="1">
        <f t="array" ref="W216">IFERROR(
INDEX($A$3:$G$220,
SMALL(
IF($D$3:$D$220="Sans Potence",ROW($A$3:$A$220)-ROW($A$3)+1),
ROW(A214)
),
CHOOSE(COLUMN(A214),1,2,3,4,5)
),
"")</f>
        <v/>
      </c>
      <c r="X216" t="str" cm="1">
        <f t="array" ref="X216">IFERROR(
INDEX($A$3:$G$220,
SMALL(
IF($D$3:$D$220="Sans Potence",ROW($A$3:$A$220)-ROW($A$3)+1),
ROW(B214)
),
CHOOSE(COLUMN(B214),1,2,3,4,5)
),
"")</f>
        <v/>
      </c>
      <c r="Y216" t="str" cm="1">
        <f t="array" ref="Y216">IFERROR(
INDEX($A$3:$G$220,
SMALL(
IF($D$3:$D$220="Sans Potence",ROW($A$3:$A$220)-ROW($A$3)+1),
ROW(C214)
),
CHOOSE(COLUMN(C214),1,2,3,4,5)
),
"")</f>
        <v/>
      </c>
      <c r="Z216" t="str" cm="1">
        <f t="array" ref="Z216">IFERROR(
INDEX($A$3:$G$220,
SMALL(
IF($D$3:$D$220="Sans Potence",ROW($A$3:$A$220)-ROW($A$3)+1),
ROW(D214)
),
CHOOSE(COLUMN(D214),1,2,3,4,5)
),
"")</f>
        <v/>
      </c>
      <c r="AA216" t="str" cm="1">
        <f t="array" ref="AA216">IFERROR(
INDEX($A$3:$G$220,
SMALL(
IF($D$3:$D$220="Sans Potence",ROW($A$3:$A$220)-ROW($A$3)+1),
ROW(E214)
),
CHOOSE(COLUMN(E214),1,2,3,4,5)
),
"")</f>
        <v/>
      </c>
      <c r="AB216" s="2">
        <v>214</v>
      </c>
      <c r="AC216" s="2"/>
      <c r="AD216" t="str" cm="1">
        <f t="array" ref="AD216">IFERROR(
INDEX($A$3:$G$220,
SMALL(
IF($G$3:$G$220="Pro",ROW($A$3:$A$220)-ROW($A$3)+1),
ROW(A294)
),
COLUMN(A294)
),
"")</f>
        <v/>
      </c>
      <c r="AE216" t="str" cm="1">
        <f t="array" ref="AE216">IFERROR(
INDEX($A$3:$G$220,
SMALL(
IF($G$3:$G$220="Pro", ROW($A$3:$A$220)-ROW($A$3)+1),
ROW(B294)
),
COLUMN(B294)
),
"")</f>
        <v/>
      </c>
      <c r="AF216" t="str" cm="1">
        <f t="array" ref="AF216">IFERROR(
INDEX($A$3:$G$220,
SMALL(
IF($G$3:$G$220="Pro", ROW($A$3:$A$220)-ROW($A$3)+1),
ROW(C294)
),
COLUMN(C294)
),
"")</f>
        <v/>
      </c>
      <c r="AH216" t="str" cm="1">
        <f t="array" ref="AH216">IFERROR(
INDEX($A$3:$G$220,
SMALL(
IF($G$3:$G$220="Pro", ROW($A$3:$A$220)-ROW($A$3)+1),
ROW(E294)
),
COLUMN(E294)
),
"")</f>
        <v/>
      </c>
      <c r="AI216" s="2" t="str">
        <f>IF(AH216="", "", 1 + COUNTIF($AH$3:$AH$112,"&gt;"&amp;AH216))</f>
        <v/>
      </c>
      <c r="AK216" t="str" cm="1">
        <f t="array" ref="AK216">IFERROR(
INDEX($A$3:$G$220,
SMALL(
IF($G$3:$G$220="Sportif", ROW($A$3:$A$220)-ROW($A$3)+1),
ROW(A214)
),
COLUMN(A214)
),
"")</f>
        <v/>
      </c>
      <c r="AL216" t="str" cm="1">
        <f t="array" ref="AL216">IFERROR(
INDEX($A$3:$G$220,
SMALL(
IF($G$3:$G$220="Sportif", ROW($A$3:$A$220)-ROW($A$3)+1),
ROW(B214)
),
COLUMN(B214)
),
"")</f>
        <v/>
      </c>
      <c r="AM216" t="str" cm="1">
        <f t="array" ref="AM216">IFERROR(
INDEX($A$3:$G$220,
SMALL(
IF($G$3:$G$220="Sportif", ROW($A$3:$A$220)-ROW($A$3)+1),
ROW(C214)
),
COLUMN(C214)
),
"")</f>
        <v/>
      </c>
      <c r="AN216" t="str" cm="1">
        <f t="array" ref="AN216">IFERROR(
INDEX($A$3:$G$220,
SMALL(
IF($G$3:$G$220="Sportif", ROW($A$3:$A$220)-ROW($A$3)+1),
ROW(D214)
),
COLUMN(D214)
),
"")</f>
        <v/>
      </c>
      <c r="AO216" t="str" cm="1">
        <f t="array" ref="AO216">IFERROR(
INDEX($A$3:$G$220,
SMALL(
IF($G$3:$G$220="Sportif", ROW($A$3:$A$220)-ROW($A$3)+1),
ROW(E214)
),
COLUMN(E214)
),
"")</f>
        <v/>
      </c>
      <c r="AP216" s="2" t="str">
        <f>IF(AO216="", "", 1 + COUNTIF($AO$3:$AO$287,"&gt;"&amp;AO216))</f>
        <v/>
      </c>
    </row>
    <row r="217" spans="1:42" x14ac:dyDescent="0.3">
      <c r="A217" t="s">
        <v>108</v>
      </c>
      <c r="B217" t="s">
        <v>109</v>
      </c>
      <c r="C217" s="2" t="s">
        <v>36</v>
      </c>
      <c r="D217" t="s">
        <v>37</v>
      </c>
      <c r="E217" s="2">
        <v>138</v>
      </c>
      <c r="F217" s="2">
        <f t="shared" si="57"/>
        <v>215</v>
      </c>
      <c r="G217" t="s">
        <v>23</v>
      </c>
      <c r="I217" s="2">
        <f t="shared" si="63"/>
        <v>215</v>
      </c>
      <c r="J217" s="2" t="str">
        <f t="shared" si="64"/>
        <v>POIRE</v>
      </c>
      <c r="K217" s="2" t="str">
        <f t="shared" si="65"/>
        <v>Nicole</v>
      </c>
      <c r="L217" s="2" t="str">
        <f t="shared" si="66"/>
        <v>EHPAD Fouilloy</v>
      </c>
      <c r="M217" s="2">
        <f t="shared" si="58"/>
        <v>138</v>
      </c>
      <c r="W217" t="str" cm="1">
        <f t="array" ref="W217">IFERROR(
INDEX($A$3:$G$220,
SMALL(
IF($D$3:$D$220="Sans Potence",ROW($A$3:$A$220)-ROW($A$3)+1),
ROW(A215)
),
CHOOSE(COLUMN(A215),1,2,3,4,5)
),
"")</f>
        <v/>
      </c>
      <c r="X217" t="str" cm="1">
        <f t="array" ref="X217">IFERROR(
INDEX($A$3:$G$220,
SMALL(
IF($D$3:$D$220="Sans Potence",ROW($A$3:$A$220)-ROW($A$3)+1),
ROW(B215)
),
CHOOSE(COLUMN(B215),1,2,3,4,5)
),
"")</f>
        <v/>
      </c>
      <c r="Y217" t="str" cm="1">
        <f t="array" ref="Y217">IFERROR(
INDEX($A$3:$G$220,
SMALL(
IF($D$3:$D$220="Sans Potence",ROW($A$3:$A$220)-ROW($A$3)+1),
ROW(C215)
),
CHOOSE(COLUMN(C215),1,2,3,4,5)
),
"")</f>
        <v/>
      </c>
      <c r="Z217" t="str" cm="1">
        <f t="array" ref="Z217">IFERROR(
INDEX($A$3:$G$220,
SMALL(
IF($D$3:$D$220="Sans Potence",ROW($A$3:$A$220)-ROW($A$3)+1),
ROW(D215)
),
CHOOSE(COLUMN(D215),1,2,3,4,5)
),
"")</f>
        <v/>
      </c>
      <c r="AA217" t="str" cm="1">
        <f t="array" ref="AA217">IFERROR(
INDEX($A$3:$G$220,
SMALL(
IF($D$3:$D$220="Sans Potence",ROW($A$3:$A$220)-ROW($A$3)+1),
ROW(E215)
),
CHOOSE(COLUMN(E215),1,2,3,4,5)
),
"")</f>
        <v/>
      </c>
      <c r="AB217" s="2">
        <v>215</v>
      </c>
      <c r="AC217" s="2"/>
      <c r="AD217" t="str" cm="1">
        <f t="array" ref="AD217">IFERROR(
INDEX($A$3:$G$220,
SMALL(
IF($G$3:$G$220="Pro",ROW($A$3:$A$220)-ROW($A$3)+1),
ROW(A295)
),
COLUMN(A295)
),
"")</f>
        <v/>
      </c>
      <c r="AE217" t="str" cm="1">
        <f t="array" ref="AE217">IFERROR(
INDEX($A$3:$G$220,
SMALL(
IF($G$3:$G$220="Pro", ROW($A$3:$A$220)-ROW($A$3)+1),
ROW(B295)
),
COLUMN(B295)
),
"")</f>
        <v/>
      </c>
      <c r="AF217" t="str" cm="1">
        <f t="array" ref="AF217">IFERROR(
INDEX($A$3:$G$220,
SMALL(
IF($G$3:$G$220="Pro", ROW($A$3:$A$220)-ROW($A$3)+1),
ROW(C295)
),
COLUMN(C295)
),
"")</f>
        <v/>
      </c>
      <c r="AH217" t="str" cm="1">
        <f t="array" ref="AH217">IFERROR(
INDEX($A$3:$G$220,
SMALL(
IF($G$3:$G$220="Pro", ROW($A$3:$A$220)-ROW($A$3)+1),
ROW(E295)
),
COLUMN(E295)
),
"")</f>
        <v/>
      </c>
      <c r="AI217" s="2" t="str">
        <f>IF(AH217="", "", 1 + COUNTIF($AH$3:$AH$112,"&gt;"&amp;AH217))</f>
        <v/>
      </c>
      <c r="AK217" t="str" cm="1">
        <f t="array" ref="AK217">IFERROR(
INDEX($A$3:$G$220,
SMALL(
IF($G$3:$G$220="Sportif", ROW($A$3:$A$220)-ROW($A$3)+1),
ROW(A215)
),
COLUMN(A215)
),
"")</f>
        <v/>
      </c>
      <c r="AL217" t="str" cm="1">
        <f t="array" ref="AL217">IFERROR(
INDEX($A$3:$G$220,
SMALL(
IF($G$3:$G$220="Sportif", ROW($A$3:$A$220)-ROW($A$3)+1),
ROW(B215)
),
COLUMN(B215)
),
"")</f>
        <v/>
      </c>
      <c r="AM217" t="str" cm="1">
        <f t="array" ref="AM217">IFERROR(
INDEX($A$3:$G$220,
SMALL(
IF($G$3:$G$220="Sportif", ROW($A$3:$A$220)-ROW($A$3)+1),
ROW(C215)
),
COLUMN(C215)
),
"")</f>
        <v/>
      </c>
      <c r="AN217" t="str" cm="1">
        <f t="array" ref="AN217">IFERROR(
INDEX($A$3:$G$220,
SMALL(
IF($G$3:$G$220="Sportif", ROW($A$3:$A$220)-ROW($A$3)+1),
ROW(D215)
),
COLUMN(D215)
),
"")</f>
        <v/>
      </c>
      <c r="AO217" t="str" cm="1">
        <f t="array" ref="AO217">IFERROR(
INDEX($A$3:$G$220,
SMALL(
IF($G$3:$G$220="Sportif", ROW($A$3:$A$220)-ROW($A$3)+1),
ROW(E215)
),
COLUMN(E215)
),
"")</f>
        <v/>
      </c>
      <c r="AP217" s="2" t="str">
        <f>IF(AO217="", "", 1 + COUNTIF($AO$3:$AO$287,"&gt;"&amp;AO217))</f>
        <v/>
      </c>
    </row>
    <row r="218" spans="1:42" x14ac:dyDescent="0.3">
      <c r="A218" t="s">
        <v>110</v>
      </c>
      <c r="B218" t="s">
        <v>111</v>
      </c>
      <c r="C218" s="2" t="s">
        <v>36</v>
      </c>
      <c r="D218" t="s">
        <v>37</v>
      </c>
      <c r="E218" s="2">
        <v>135</v>
      </c>
      <c r="F218" s="2">
        <f t="shared" si="57"/>
        <v>216</v>
      </c>
      <c r="G218" t="s">
        <v>23</v>
      </c>
      <c r="I218" s="2">
        <f t="shared" si="63"/>
        <v>216</v>
      </c>
      <c r="J218" s="2" t="str">
        <f t="shared" si="64"/>
        <v>MERELLE</v>
      </c>
      <c r="K218" s="2" t="str">
        <f t="shared" si="65"/>
        <v>Pierre</v>
      </c>
      <c r="L218" s="2" t="str">
        <f t="shared" si="66"/>
        <v>EHPAD Fouilloy</v>
      </c>
      <c r="M218" s="2">
        <f t="shared" si="58"/>
        <v>135</v>
      </c>
      <c r="W218" t="str" cm="1">
        <f t="array" ref="W218">IFERROR(
INDEX($A$3:$G$220,
SMALL(
IF($D$3:$D$220="Sans Potence",ROW($A$3:$A$220)-ROW($A$3)+1),
ROW(A216)
),
CHOOSE(COLUMN(A216),1,2,3,4,5)
),
"")</f>
        <v/>
      </c>
      <c r="X218" t="str" cm="1">
        <f t="array" ref="X218">IFERROR(
INDEX($A$3:$G$220,
SMALL(
IF($D$3:$D$220="Sans Potence",ROW($A$3:$A$220)-ROW($A$3)+1),
ROW(B216)
),
CHOOSE(COLUMN(B216),1,2,3,4,5)
),
"")</f>
        <v/>
      </c>
      <c r="Y218" t="str" cm="1">
        <f t="array" ref="Y218">IFERROR(
INDEX($A$3:$G$220,
SMALL(
IF($D$3:$D$220="Sans Potence",ROW($A$3:$A$220)-ROW($A$3)+1),
ROW(C216)
),
CHOOSE(COLUMN(C216),1,2,3,4,5)
),
"")</f>
        <v/>
      </c>
      <c r="Z218" t="str" cm="1">
        <f t="array" ref="Z218">IFERROR(
INDEX($A$3:$G$220,
SMALL(
IF($D$3:$D$220="Sans Potence",ROW($A$3:$A$220)-ROW($A$3)+1),
ROW(D216)
),
CHOOSE(COLUMN(D216),1,2,3,4,5)
),
"")</f>
        <v/>
      </c>
      <c r="AA218" t="str" cm="1">
        <f t="array" ref="AA218">IFERROR(
INDEX($A$3:$G$220,
SMALL(
IF($D$3:$D$220="Sans Potence",ROW($A$3:$A$220)-ROW($A$3)+1),
ROW(E216)
),
CHOOSE(COLUMN(E216),1,2,3,4,5)
),
"")</f>
        <v/>
      </c>
      <c r="AB218" s="2">
        <v>216</v>
      </c>
      <c r="AC218" s="2"/>
      <c r="AD218" t="str" cm="1">
        <f t="array" ref="AD218">IFERROR(
INDEX($A$3:$G$220,
SMALL(
IF($G$3:$G$220="Pro",ROW($A$3:$A$220)-ROW($A$3)+1),
ROW(A296)
),
COLUMN(A296)
),
"")</f>
        <v/>
      </c>
      <c r="AE218" t="str" cm="1">
        <f t="array" ref="AE218">IFERROR(
INDEX($A$3:$G$220,
SMALL(
IF($G$3:$G$220="Pro", ROW($A$3:$A$220)-ROW($A$3)+1),
ROW(B296)
),
COLUMN(B296)
),
"")</f>
        <v/>
      </c>
      <c r="AF218" t="str" cm="1">
        <f t="array" ref="AF218">IFERROR(
INDEX($A$3:$G$220,
SMALL(
IF($G$3:$G$220="Pro", ROW($A$3:$A$220)-ROW($A$3)+1),
ROW(C296)
),
COLUMN(C296)
),
"")</f>
        <v/>
      </c>
      <c r="AH218" t="str" cm="1">
        <f t="array" ref="AH218">IFERROR(
INDEX($A$3:$G$220,
SMALL(
IF($G$3:$G$220="Pro", ROW($A$3:$A$220)-ROW($A$3)+1),
ROW(E296)
),
COLUMN(E296)
),
"")</f>
        <v/>
      </c>
      <c r="AI218" s="2" t="str">
        <f>IF(AH218="", "", 1 + COUNTIF($AH$3:$AH$112,"&gt;"&amp;AH218))</f>
        <v/>
      </c>
      <c r="AK218" t="str" cm="1">
        <f t="array" ref="AK218">IFERROR(
INDEX($A$3:$G$220,
SMALL(
IF($G$3:$G$220="Sportif", ROW($A$3:$A$220)-ROW($A$3)+1),
ROW(A216)
),
COLUMN(A216)
),
"")</f>
        <v/>
      </c>
      <c r="AL218" t="str" cm="1">
        <f t="array" ref="AL218">IFERROR(
INDEX($A$3:$G$220,
SMALL(
IF($G$3:$G$220="Sportif", ROW($A$3:$A$220)-ROW($A$3)+1),
ROW(B216)
),
COLUMN(B216)
),
"")</f>
        <v/>
      </c>
      <c r="AM218" t="str" cm="1">
        <f t="array" ref="AM218">IFERROR(
INDEX($A$3:$G$220,
SMALL(
IF($G$3:$G$220="Sportif", ROW($A$3:$A$220)-ROW($A$3)+1),
ROW(C216)
),
COLUMN(C216)
),
"")</f>
        <v/>
      </c>
      <c r="AN218" t="str" cm="1">
        <f t="array" ref="AN218">IFERROR(
INDEX($A$3:$G$220,
SMALL(
IF($G$3:$G$220="Sportif", ROW($A$3:$A$220)-ROW($A$3)+1),
ROW(D216)
),
COLUMN(D216)
),
"")</f>
        <v/>
      </c>
      <c r="AO218" t="str" cm="1">
        <f t="array" ref="AO218">IFERROR(
INDEX($A$3:$G$220,
SMALL(
IF($G$3:$G$220="Sportif", ROW($A$3:$A$220)-ROW($A$3)+1),
ROW(E216)
),
COLUMN(E216)
),
"")</f>
        <v/>
      </c>
      <c r="AP218" s="2" t="str">
        <f>IF(AO218="", "", 1 + COUNTIF($AO$3:$AO$287,"&gt;"&amp;AO218))</f>
        <v/>
      </c>
    </row>
    <row r="219" spans="1:42" x14ac:dyDescent="0.3">
      <c r="A219" t="s">
        <v>112</v>
      </c>
      <c r="B219" t="s">
        <v>113</v>
      </c>
      <c r="C219" s="2" t="s">
        <v>36</v>
      </c>
      <c r="D219" t="s">
        <v>37</v>
      </c>
      <c r="E219" s="2">
        <v>133</v>
      </c>
      <c r="F219" s="2">
        <f t="shared" si="57"/>
        <v>217</v>
      </c>
      <c r="G219" t="s">
        <v>23</v>
      </c>
      <c r="I219" s="2">
        <f t="shared" si="63"/>
        <v>217</v>
      </c>
      <c r="J219" s="2" t="str">
        <f t="shared" si="64"/>
        <v>FROMION</v>
      </c>
      <c r="K219" s="2" t="str">
        <f t="shared" si="65"/>
        <v>Lyse</v>
      </c>
      <c r="L219" s="2" t="str">
        <f t="shared" si="66"/>
        <v>EHPAD Fouilloy</v>
      </c>
      <c r="M219" s="2">
        <f t="shared" si="58"/>
        <v>133</v>
      </c>
      <c r="W219" t="str" cm="1">
        <f t="array" ref="W219">IFERROR(
INDEX($A$3:$G$220,
SMALL(
IF($D$3:$D$220="Sans Potence", ROW($A$3:$A$220)-ROW($A$3)+1),
ROW(A335)
),
COLUMN(A335)
),
"")</f>
        <v/>
      </c>
      <c r="X219" t="str" cm="1">
        <f t="array" ref="X219">IFERROR(
INDEX($A$3:$G$220,
SMALL(
IF($D$3:$D$220="Sans Potence", ROW($A$3:$A$220)-ROW($A$3)+1),
ROW(B335)
),
COLUMN(B335)
),
"")</f>
        <v/>
      </c>
      <c r="Y219" t="str" cm="1">
        <f t="array" ref="Y219">IFERROR(
INDEX($A$3:$G$220,
SMALL(
IF($D$3:$D$220="Sans Potence", ROW($A$3:$A$220)-ROW($A$3)+1),
ROW(C335)
),
COLUMN(C335)
),
"")</f>
        <v/>
      </c>
      <c r="Z219" t="str" cm="1">
        <f t="array" ref="Z219">IFERROR(
INDEX($A$3:$G$220,
SMALL(
IF($D$3:$D$220="Sans Potence", ROW($A$3:$A$220)-ROW($A$3)+1),
ROW(D335)
),
COLUMN(D335)
),
"")</f>
        <v/>
      </c>
      <c r="AA219" t="str" cm="1">
        <f t="array" ref="AA219">IFERROR(
INDEX($A$3:$G$220,
SMALL(
IF($D$3:$D$220="Sans Potence", ROW($A$3:$A$220)-ROW($A$3)+1),
ROW(E335)
),
COLUMN(E335)
),
"")</f>
        <v/>
      </c>
      <c r="AB219" s="2"/>
      <c r="AC219" s="2"/>
      <c r="AD219" t="str" cm="1">
        <f t="array" ref="AD219">IFERROR(
INDEX($A$3:$G$220,
SMALL(
IF($G$3:$G$220="Pro",ROW($A$3:$A$220)-ROW($A$3)+1),
ROW(A297)
),
COLUMN(A297)
),
"")</f>
        <v/>
      </c>
      <c r="AE219" t="str" cm="1">
        <f t="array" ref="AE219">IFERROR(
INDEX($A$3:$G$220,
SMALL(
IF($G$3:$G$220="Pro", ROW($A$3:$A$220)-ROW($A$3)+1),
ROW(B297)
),
COLUMN(B297)
),
"")</f>
        <v/>
      </c>
      <c r="AF219" t="str" cm="1">
        <f t="array" ref="AF219">IFERROR(
INDEX($A$3:$G$220,
SMALL(
IF($G$3:$G$220="Pro", ROW($A$3:$A$220)-ROW($A$3)+1),
ROW(C297)
),
COLUMN(C297)
),
"")</f>
        <v/>
      </c>
      <c r="AH219" t="str" cm="1">
        <f t="array" ref="AH219">IFERROR(
INDEX($A$3:$G$220,
SMALL(
IF($G$3:$G$220="Pro", ROW($A$3:$A$220)-ROW($A$3)+1),
ROW(E297)
),
COLUMN(E297)
),
"")</f>
        <v/>
      </c>
      <c r="AI219" s="2" t="str">
        <f>IF(AH219="", "", 1 + COUNTIF($AH$3:$AH$112,"&gt;"&amp;AH219))</f>
        <v/>
      </c>
      <c r="AK219" t="str" cm="1">
        <f t="array" ref="AK219">IFERROR(
INDEX($A$3:$G$220,
SMALL(
IF($G$3:$G$220="Sportif", ROW($A$3:$A$220)-ROW($A$3)+1),
ROW(A217)
),
COLUMN(A217)
),
"")</f>
        <v/>
      </c>
      <c r="AL219" t="str" cm="1">
        <f t="array" ref="AL219">IFERROR(
INDEX($A$3:$G$220,
SMALL(
IF($G$3:$G$220="Sportif", ROW($A$3:$A$220)-ROW($A$3)+1),
ROW(B217)
),
COLUMN(B217)
),
"")</f>
        <v/>
      </c>
      <c r="AM219" t="str" cm="1">
        <f t="array" ref="AM219">IFERROR(
INDEX($A$3:$G$220,
SMALL(
IF($G$3:$G$220="Sportif", ROW($A$3:$A$220)-ROW($A$3)+1),
ROW(C217)
),
COLUMN(C217)
),
"")</f>
        <v/>
      </c>
      <c r="AN219" t="str" cm="1">
        <f t="array" ref="AN219">IFERROR(
INDEX($A$3:$G$220,
SMALL(
IF($G$3:$G$220="Sportif", ROW($A$3:$A$220)-ROW($A$3)+1),
ROW(D217)
),
COLUMN(D217)
),
"")</f>
        <v/>
      </c>
      <c r="AO219" t="str" cm="1">
        <f t="array" ref="AO219">IFERROR(
INDEX($A$3:$G$220,
SMALL(
IF($G$3:$G$220="Sportif", ROW($A$3:$A$220)-ROW($A$3)+1),
ROW(E217)
),
COLUMN(E217)
),
"")</f>
        <v/>
      </c>
      <c r="AP219" s="2" t="str">
        <f>IF(AO219="", "", 1 + COUNTIF($AO$3:$AO$287,"&gt;"&amp;AO219))</f>
        <v/>
      </c>
    </row>
    <row r="220" spans="1:42" x14ac:dyDescent="0.3">
      <c r="A220" t="s">
        <v>632</v>
      </c>
      <c r="B220" t="s">
        <v>633</v>
      </c>
      <c r="C220" s="2" t="s">
        <v>514</v>
      </c>
      <c r="D220" t="s">
        <v>37</v>
      </c>
      <c r="E220">
        <v>130</v>
      </c>
      <c r="F220" s="2">
        <f t="shared" si="57"/>
        <v>218</v>
      </c>
      <c r="G220" t="s">
        <v>23</v>
      </c>
      <c r="I220" s="2">
        <f t="shared" si="63"/>
        <v>218</v>
      </c>
      <c r="J220" s="2" t="str">
        <f t="shared" si="64"/>
        <v>DUBOIS</v>
      </c>
      <c r="K220" s="2" t="str">
        <f t="shared" si="65"/>
        <v>Raoul</v>
      </c>
      <c r="L220" s="2" t="str">
        <f t="shared" si="66"/>
        <v>CH CORBIE ALBERT</v>
      </c>
      <c r="M220" s="2">
        <f t="shared" si="58"/>
        <v>130</v>
      </c>
      <c r="W220" t="str" cm="1">
        <f t="array" ref="W220">IFERROR(
INDEX($A$3:$G$220,
SMALL(
IF($D$3:$D$220="Sans Potence", ROW($A$3:$A$220)-ROW($A$3)+1),
ROW(A336)
),
COLUMN(A336)
),
"")</f>
        <v/>
      </c>
      <c r="X220" t="str" cm="1">
        <f t="array" ref="X220">IFERROR(
INDEX($A$3:$G$220,
SMALL(
IF($D$3:$D$220="Sans Potence", ROW($A$3:$A$220)-ROW($A$3)+1),
ROW(B336)
),
COLUMN(B336)
),
"")</f>
        <v/>
      </c>
      <c r="Y220" t="str" cm="1">
        <f t="array" ref="Y220">IFERROR(
INDEX($A$3:$G$220,
SMALL(
IF($D$3:$D$220="Sans Potence", ROW($A$3:$A$220)-ROW($A$3)+1),
ROW(C336)
),
COLUMN(C336)
),
"")</f>
        <v/>
      </c>
      <c r="Z220" t="str" cm="1">
        <f t="array" ref="Z220">IFERROR(
INDEX($A$3:$G$220,
SMALL(
IF($D$3:$D$220="Sans Potence", ROW($A$3:$A$220)-ROW($A$3)+1),
ROW(D336)
),
COLUMN(D336)
),
"")</f>
        <v/>
      </c>
      <c r="AA220" t="str" cm="1">
        <f t="array" ref="AA220">IFERROR(
INDEX($A$3:$G$220,
SMALL(
IF($D$3:$D$220="Sans Potence", ROW($A$3:$A$220)-ROW($A$3)+1),
ROW(E336)
),
COLUMN(E336)
),
"")</f>
        <v/>
      </c>
      <c r="AB220" s="2"/>
      <c r="AC220" s="2"/>
      <c r="AD220" t="str" cm="1">
        <f t="array" ref="AD220">IFERROR(
INDEX($A$3:$G$220,
SMALL(
IF($G$3:$G$220="Pro",ROW($A$3:$A$220)-ROW($A$3)+1),
ROW(A298)
),
COLUMN(A298)
),
"")</f>
        <v/>
      </c>
      <c r="AE220" t="str" cm="1">
        <f t="array" ref="AE220">IFERROR(
INDEX($A$3:$G$220,
SMALL(
IF($G$3:$G$220="Pro", ROW($A$3:$A$220)-ROW($A$3)+1),
ROW(B298)
),
COLUMN(B298)
),
"")</f>
        <v/>
      </c>
      <c r="AF220" t="str" cm="1">
        <f t="array" ref="AF220">IFERROR(
INDEX($A$3:$G$220,
SMALL(
IF($G$3:$G$220="Pro", ROW($A$3:$A$220)-ROW($A$3)+1),
ROW(C298)
),
COLUMN(C298)
),
"")</f>
        <v/>
      </c>
      <c r="AH220" t="str" cm="1">
        <f t="array" ref="AH220">IFERROR(
INDEX($A$3:$G$220,
SMALL(
IF($G$3:$G$220="Pro", ROW($A$3:$A$220)-ROW($A$3)+1),
ROW(E298)
),
COLUMN(E298)
),
"")</f>
        <v/>
      </c>
      <c r="AI220" s="2" t="str">
        <f>IF(AH220="", "", 1 + COUNTIF($AH$3:$AH$112,"&gt;"&amp;AH220))</f>
        <v/>
      </c>
      <c r="AK220" t="str" cm="1">
        <f t="array" ref="AK220">IFERROR(
INDEX($A$3:$G$220,
SMALL(
IF($G$3:$G$220="Sportif", ROW($A$3:$A$220)-ROW($A$3)+1),
ROW(A218)
),
COLUMN(A218)
),
"")</f>
        <v/>
      </c>
      <c r="AL220" t="str" cm="1">
        <f t="array" ref="AL220">IFERROR(
INDEX($A$3:$G$220,
SMALL(
IF($G$3:$G$220="Sportif", ROW($A$3:$A$220)-ROW($A$3)+1),
ROW(B218)
),
COLUMN(B218)
),
"")</f>
        <v/>
      </c>
      <c r="AM220" t="str" cm="1">
        <f t="array" ref="AM220">IFERROR(
INDEX($A$3:$G$220,
SMALL(
IF($G$3:$G$220="Sportif", ROW($A$3:$A$220)-ROW($A$3)+1),
ROW(C218)
),
COLUMN(C218)
),
"")</f>
        <v/>
      </c>
      <c r="AN220" t="str" cm="1">
        <f t="array" ref="AN220">IFERROR(
INDEX($A$3:$G$220,
SMALL(
IF($G$3:$G$220="Sportif", ROW($A$3:$A$220)-ROW($A$3)+1),
ROW(D218)
),
COLUMN(D218)
),
"")</f>
        <v/>
      </c>
      <c r="AO220" t="str" cm="1">
        <f t="array" ref="AO220">IFERROR(
INDEX($A$3:$G$220,
SMALL(
IF($G$3:$G$220="Sportif", ROW($A$3:$A$220)-ROW($A$3)+1),
ROW(E218)
),
COLUMN(E218)
),
"")</f>
        <v/>
      </c>
      <c r="AP220" s="2" t="str">
        <f>IF(AO220="", "", 1 + COUNTIF($AO$3:$AO$287,"&gt;"&amp;AO220))</f>
        <v/>
      </c>
    </row>
    <row r="221" spans="1:42" x14ac:dyDescent="0.3">
      <c r="A221" t="s">
        <v>114</v>
      </c>
      <c r="B221" t="s">
        <v>115</v>
      </c>
      <c r="C221" s="2" t="s">
        <v>36</v>
      </c>
      <c r="D221" t="s">
        <v>37</v>
      </c>
      <c r="E221" s="2">
        <v>128</v>
      </c>
      <c r="F221" s="2">
        <f t="shared" si="57"/>
        <v>219</v>
      </c>
      <c r="G221" t="s">
        <v>23</v>
      </c>
      <c r="I221" s="2">
        <f t="shared" si="63"/>
        <v>219</v>
      </c>
      <c r="J221" s="2" t="str">
        <f t="shared" si="64"/>
        <v>OGER</v>
      </c>
      <c r="K221" s="2" t="str">
        <f t="shared" si="65"/>
        <v>Michel</v>
      </c>
      <c r="L221" s="2" t="str">
        <f t="shared" si="66"/>
        <v>EHPAD Fouilloy</v>
      </c>
      <c r="M221" s="2">
        <f t="shared" si="58"/>
        <v>128</v>
      </c>
      <c r="W221" t="str" cm="1">
        <f t="array" ref="W221">IFERROR(
INDEX($A$3:$G$220,
SMALL(
IF($D$3:$D$220="Sans Potence", ROW($A$3:$A$220)-ROW($A$3)+1),
ROW(A337)
),
COLUMN(A337)
),
"")</f>
        <v/>
      </c>
      <c r="X221" t="str" cm="1">
        <f t="array" ref="X221">IFERROR(
INDEX($A$3:$G$220,
SMALL(
IF($D$3:$D$220="Sans Potence", ROW($A$3:$A$220)-ROW($A$3)+1),
ROW(B337)
),
COLUMN(B337)
),
"")</f>
        <v/>
      </c>
      <c r="Y221" t="str" cm="1">
        <f t="array" ref="Y221">IFERROR(
INDEX($A$3:$G$220,
SMALL(
IF($D$3:$D$220="Sans Potence", ROW($A$3:$A$220)-ROW($A$3)+1),
ROW(C337)
),
COLUMN(C337)
),
"")</f>
        <v/>
      </c>
      <c r="Z221" t="str" cm="1">
        <f t="array" ref="Z221">IFERROR(
INDEX($A$3:$G$220,
SMALL(
IF($D$3:$D$220="Sans Potence", ROW($A$3:$A$220)-ROW($A$3)+1),
ROW(D337)
),
COLUMN(D337)
),
"")</f>
        <v/>
      </c>
      <c r="AA221" t="str" cm="1">
        <f t="array" ref="AA221">IFERROR(
INDEX($A$3:$G$220,
SMALL(
IF($D$3:$D$220="Sans Potence", ROW($A$3:$A$220)-ROW($A$3)+1),
ROW(E337)
),
COLUMN(E337)
),
"")</f>
        <v/>
      </c>
      <c r="AB221" s="2" t="str">
        <f t="shared" ref="AB221:AB253" si="67">IF(AA221="", "", 1 + COUNTIF($E$3:$E$244,"&gt;"&amp;AA221))</f>
        <v/>
      </c>
      <c r="AC221" s="2"/>
      <c r="AD221" t="str" cm="1">
        <f t="array" ref="AD221">IFERROR(
INDEX($A$3:$G$220,
SMALL(
IF($G$3:$G$220="Pro",ROW($A$3:$A$220)-ROW($A$3)+1),
ROW(A299)
),
COLUMN(A299)
),
"")</f>
        <v/>
      </c>
      <c r="AE221" t="str" cm="1">
        <f t="array" ref="AE221">IFERROR(
INDEX($A$3:$G$220,
SMALL(
IF($G$3:$G$220="Pro", ROW($A$3:$A$220)-ROW($A$3)+1),
ROW(B299)
),
COLUMN(B299)
),
"")</f>
        <v/>
      </c>
      <c r="AF221" t="str" cm="1">
        <f t="array" ref="AF221">IFERROR(
INDEX($A$3:$G$220,
SMALL(
IF($G$3:$G$220="Pro", ROW($A$3:$A$220)-ROW($A$3)+1),
ROW(C299)
),
COLUMN(C299)
),
"")</f>
        <v/>
      </c>
      <c r="AH221" t="str" cm="1">
        <f t="array" ref="AH221">IFERROR(
INDEX($A$3:$G$220,
SMALL(
IF($G$3:$G$220="Pro", ROW($A$3:$A$220)-ROW($A$3)+1),
ROW(E299)
),
COLUMN(E299)
),
"")</f>
        <v/>
      </c>
      <c r="AI221" s="2" t="str">
        <f>IF(AH221="", "", 1 + COUNTIF($AH$3:$AH$112,"&gt;"&amp;AH221))</f>
        <v/>
      </c>
      <c r="AK221" t="str" cm="1">
        <f t="array" ref="AK221">IFERROR(
INDEX($A$3:$G$220,
SMALL(
IF($G$3:$G$220="Sportif", ROW($A$3:$A$220)-ROW($A$3)+1),
ROW(A219)
),
COLUMN(A219)
),
"")</f>
        <v/>
      </c>
      <c r="AL221" t="str" cm="1">
        <f t="array" ref="AL221">IFERROR(
INDEX($A$3:$G$220,
SMALL(
IF($G$3:$G$220="Sportif", ROW($A$3:$A$220)-ROW($A$3)+1),
ROW(B219)
),
COLUMN(B219)
),
"")</f>
        <v/>
      </c>
      <c r="AM221" t="str" cm="1">
        <f t="array" ref="AM221">IFERROR(
INDEX($A$3:$G$220,
SMALL(
IF($G$3:$G$220="Sportif", ROW($A$3:$A$220)-ROW($A$3)+1),
ROW(C219)
),
COLUMN(C219)
),
"")</f>
        <v/>
      </c>
      <c r="AN221" t="str" cm="1">
        <f t="array" ref="AN221">IFERROR(
INDEX($A$3:$G$220,
SMALL(
IF($G$3:$G$220="Sportif", ROW($A$3:$A$220)-ROW($A$3)+1),
ROW(D219)
),
COLUMN(D219)
),
"")</f>
        <v/>
      </c>
      <c r="AO221" t="str" cm="1">
        <f t="array" ref="AO221">IFERROR(
INDEX($A$3:$G$220,
SMALL(
IF($G$3:$G$220="Sportif", ROW($A$3:$A$220)-ROW($A$3)+1),
ROW(E219)
),
COLUMN(E219)
),
"")</f>
        <v/>
      </c>
      <c r="AP221" s="2" t="str">
        <f>IF(AO221="", "", 1 + COUNTIF($AO$3:$AO$287,"&gt;"&amp;AO221))</f>
        <v/>
      </c>
    </row>
    <row r="222" spans="1:42" x14ac:dyDescent="0.3">
      <c r="A222" t="s">
        <v>464</v>
      </c>
      <c r="B222" t="s">
        <v>510</v>
      </c>
      <c r="C222" s="2" t="s">
        <v>363</v>
      </c>
      <c r="D222" t="s">
        <v>37</v>
      </c>
      <c r="E222">
        <v>128</v>
      </c>
      <c r="F222" s="2">
        <f t="shared" si="57"/>
        <v>219</v>
      </c>
      <c r="G222" t="s">
        <v>23</v>
      </c>
      <c r="I222" s="2">
        <f t="shared" si="63"/>
        <v>220</v>
      </c>
      <c r="J222" s="2" t="str">
        <f t="shared" si="64"/>
        <v>DIMON</v>
      </c>
      <c r="K222" s="2" t="str">
        <f t="shared" si="65"/>
        <v>Antonio</v>
      </c>
      <c r="L222" s="2" t="str">
        <f t="shared" si="66"/>
        <v>FAM / FDV HARBONNIERES</v>
      </c>
      <c r="M222" s="2">
        <f t="shared" si="58"/>
        <v>128</v>
      </c>
      <c r="W222" t="str" cm="1">
        <f t="array" ref="W222">IFERROR(
INDEX($A$3:$G$220,
SMALL(
IF($D$3:$D$220="Sans Potence", ROW($A$3:$A$220)-ROW($A$3)+1),
ROW(A338)
),
COLUMN(A338)
),
"")</f>
        <v/>
      </c>
      <c r="X222" t="str" cm="1">
        <f t="array" ref="X222">IFERROR(
INDEX($A$3:$G$220,
SMALL(
IF($D$3:$D$220="Sans Potence", ROW($A$3:$A$220)-ROW($A$3)+1),
ROW(B338)
),
COLUMN(B338)
),
"")</f>
        <v/>
      </c>
      <c r="Y222" t="str" cm="1">
        <f t="array" ref="Y222">IFERROR(
INDEX($A$3:$G$220,
SMALL(
IF($D$3:$D$220="Sans Potence", ROW($A$3:$A$220)-ROW($A$3)+1),
ROW(C338)
),
COLUMN(C338)
),
"")</f>
        <v/>
      </c>
      <c r="Z222" t="str" cm="1">
        <f t="array" ref="Z222">IFERROR(
INDEX($A$3:$G$220,
SMALL(
IF($D$3:$D$220="Sans Potence", ROW($A$3:$A$220)-ROW($A$3)+1),
ROW(D338)
),
COLUMN(D338)
),
"")</f>
        <v/>
      </c>
      <c r="AA222" t="str" cm="1">
        <f t="array" ref="AA222">IFERROR(
INDEX($A$3:$G$220,
SMALL(
IF($D$3:$D$220="Sans Potence", ROW($A$3:$A$220)-ROW($A$3)+1),
ROW(E338)
),
COLUMN(E338)
),
"")</f>
        <v/>
      </c>
      <c r="AB222" s="2" t="str">
        <f t="shared" si="67"/>
        <v/>
      </c>
      <c r="AC222" s="2"/>
      <c r="AD222" t="str" cm="1">
        <f t="array" ref="AD222">IFERROR(
INDEX($A$3:$G$220,
SMALL(
IF($G$3:$G$220="Pro",ROW($A$3:$A$220)-ROW($A$3)+1),
ROW(A300)
),
COLUMN(A300)
),
"")</f>
        <v/>
      </c>
      <c r="AE222" t="str" cm="1">
        <f t="array" ref="AE222">IFERROR(
INDEX($A$3:$G$220,
SMALL(
IF($G$3:$G$220="Pro", ROW($A$3:$A$220)-ROW($A$3)+1),
ROW(B300)
),
COLUMN(B300)
),
"")</f>
        <v/>
      </c>
      <c r="AF222" t="str" cm="1">
        <f t="array" ref="AF222">IFERROR(
INDEX($A$3:$G$220,
SMALL(
IF($G$3:$G$220="Pro", ROW($A$3:$A$220)-ROW($A$3)+1),
ROW(C300)
),
COLUMN(C300)
),
"")</f>
        <v/>
      </c>
      <c r="AH222" t="str" cm="1">
        <f t="array" ref="AH222">IFERROR(
INDEX($A$3:$G$220,
SMALL(
IF($G$3:$G$220="Pro", ROW($A$3:$A$220)-ROW($A$3)+1),
ROW(E300)
),
COLUMN(E300)
),
"")</f>
        <v/>
      </c>
      <c r="AI222" s="2" t="str">
        <f>IF(AH222="", "", 1 + COUNTIF($AH$3:$AH$112,"&gt;"&amp;AH222))</f>
        <v/>
      </c>
      <c r="AK222" t="str" cm="1">
        <f t="array" ref="AK222">IFERROR(
INDEX($A$3:$G$220,
SMALL(
IF($G$3:$G$220="Sportif", ROW($A$3:$A$220)-ROW($A$3)+1),
ROW(A220)
),
COLUMN(A220)
),
"")</f>
        <v/>
      </c>
      <c r="AL222" t="str" cm="1">
        <f t="array" ref="AL222">IFERROR(
INDEX($A$3:$G$220,
SMALL(
IF($G$3:$G$220="Sportif", ROW($A$3:$A$220)-ROW($A$3)+1),
ROW(B220)
),
COLUMN(B220)
),
"")</f>
        <v/>
      </c>
      <c r="AM222" t="str" cm="1">
        <f t="array" ref="AM222">IFERROR(
INDEX($A$3:$G$220,
SMALL(
IF($G$3:$G$220="Sportif", ROW($A$3:$A$220)-ROW($A$3)+1),
ROW(C220)
),
COLUMN(C220)
),
"")</f>
        <v/>
      </c>
      <c r="AN222" t="str" cm="1">
        <f t="array" ref="AN222">IFERROR(
INDEX($A$3:$G$220,
SMALL(
IF($G$3:$G$220="Sportif", ROW($A$3:$A$220)-ROW($A$3)+1),
ROW(D220)
),
COLUMN(D220)
),
"")</f>
        <v/>
      </c>
      <c r="AO222" t="str" cm="1">
        <f t="array" ref="AO222">IFERROR(
INDEX($A$3:$G$220,
SMALL(
IF($G$3:$G$220="Sportif", ROW($A$3:$A$220)-ROW($A$3)+1),
ROW(E220)
),
COLUMN(E220)
),
"")</f>
        <v/>
      </c>
      <c r="AP222" s="2" t="str">
        <f>IF(AO222="", "", 1 + COUNTIF($AO$3:$AO$287,"&gt;"&amp;AO222))</f>
        <v/>
      </c>
    </row>
    <row r="223" spans="1:42" x14ac:dyDescent="0.3">
      <c r="A223" t="s">
        <v>211</v>
      </c>
      <c r="B223" t="s">
        <v>205</v>
      </c>
      <c r="C223" s="2" t="s">
        <v>186</v>
      </c>
      <c r="D223" t="s">
        <v>37</v>
      </c>
      <c r="E223">
        <v>124</v>
      </c>
      <c r="F223" s="2">
        <f t="shared" si="57"/>
        <v>221</v>
      </c>
      <c r="G223" t="s">
        <v>23</v>
      </c>
      <c r="I223" s="2">
        <f t="shared" si="63"/>
        <v>221</v>
      </c>
      <c r="J223" s="2" t="str">
        <f t="shared" si="64"/>
        <v>GRARE</v>
      </c>
      <c r="K223" s="2" t="str">
        <f t="shared" si="65"/>
        <v>Dominique</v>
      </c>
      <c r="L223" s="2" t="str">
        <f t="shared" si="66"/>
        <v>EHPAD Warloy-Baillon</v>
      </c>
      <c r="M223" s="2">
        <f t="shared" si="58"/>
        <v>124</v>
      </c>
      <c r="W223" t="str" cm="1">
        <f t="array" ref="W223">IFERROR(
INDEX($A$3:$G$220,
SMALL(
IF($D$3:$D$220="Sans Potence", ROW($A$3:$A$220)-ROW($A$3)+1),
ROW(A339)
),
COLUMN(A339)
),
"")</f>
        <v/>
      </c>
      <c r="X223" t="str" cm="1">
        <f t="array" ref="X223">IFERROR(
INDEX($A$3:$G$220,
SMALL(
IF($D$3:$D$220="Sans Potence", ROW($A$3:$A$220)-ROW($A$3)+1),
ROW(B339)
),
COLUMN(B339)
),
"")</f>
        <v/>
      </c>
      <c r="Y223" t="str" cm="1">
        <f t="array" ref="Y223">IFERROR(
INDEX($A$3:$G$220,
SMALL(
IF($D$3:$D$220="Sans Potence", ROW($A$3:$A$220)-ROW($A$3)+1),
ROW(C339)
),
COLUMN(C339)
),
"")</f>
        <v/>
      </c>
      <c r="Z223" t="str" cm="1">
        <f t="array" ref="Z223">IFERROR(
INDEX($A$3:$G$220,
SMALL(
IF($D$3:$D$220="Sans Potence", ROW($A$3:$A$220)-ROW($A$3)+1),
ROW(D339)
),
COLUMN(D339)
),
"")</f>
        <v/>
      </c>
      <c r="AA223" t="str" cm="1">
        <f t="array" ref="AA223">IFERROR(
INDEX($A$3:$G$220,
SMALL(
IF($D$3:$D$220="Sans Potence", ROW($A$3:$A$220)-ROW($A$3)+1),
ROW(E339)
),
COLUMN(E339)
),
"")</f>
        <v/>
      </c>
      <c r="AB223" s="2" t="str">
        <f t="shared" si="67"/>
        <v/>
      </c>
      <c r="AC223" s="2"/>
      <c r="AD223" t="str" cm="1">
        <f t="array" ref="AD223">IFERROR(
INDEX($A$3:$G$220,
SMALL(
IF($G$3:$G$220="Pro",ROW($A$3:$A$220)-ROW($A$3)+1),
ROW(A301)
),
COLUMN(A301)
),
"")</f>
        <v/>
      </c>
      <c r="AE223" t="str" cm="1">
        <f t="array" ref="AE223">IFERROR(
INDEX($A$3:$G$220,
SMALL(
IF($G$3:$G$220="Pro", ROW($A$3:$A$220)-ROW($A$3)+1),
ROW(B301)
),
COLUMN(B301)
),
"")</f>
        <v/>
      </c>
      <c r="AF223" t="str" cm="1">
        <f t="array" ref="AF223">IFERROR(
INDEX($A$3:$G$220,
SMALL(
IF($G$3:$G$220="Pro", ROW($A$3:$A$220)-ROW($A$3)+1),
ROW(C301)
),
COLUMN(C301)
),
"")</f>
        <v/>
      </c>
      <c r="AH223" t="str" cm="1">
        <f t="array" ref="AH223">IFERROR(
INDEX($A$3:$G$220,
SMALL(
IF($G$3:$G$220="Pro", ROW($A$3:$A$220)-ROW($A$3)+1),
ROW(E301)
),
COLUMN(E301)
),
"")</f>
        <v/>
      </c>
      <c r="AI223" s="2" t="str">
        <f>IF(AH223="", "", 1 + COUNTIF($AH$3:$AH$112,"&gt;"&amp;AH223))</f>
        <v/>
      </c>
      <c r="AK223" t="str" cm="1">
        <f t="array" ref="AK223">IFERROR(
INDEX($A$3:$G$220,
SMALL(
IF($G$3:$G$220="Sportif", ROW($A$3:$A$220)-ROW($A$3)+1),
ROW(A221)
),
COLUMN(A221)
),
"")</f>
        <v/>
      </c>
      <c r="AL223" t="str" cm="1">
        <f t="array" ref="AL223">IFERROR(
INDEX($A$3:$G$220,
SMALL(
IF($G$3:$G$220="Sportif", ROW($A$3:$A$220)-ROW($A$3)+1),
ROW(B221)
),
COLUMN(B221)
),
"")</f>
        <v/>
      </c>
      <c r="AM223" t="str" cm="1">
        <f t="array" ref="AM223">IFERROR(
INDEX($A$3:$G$220,
SMALL(
IF($G$3:$G$220="Sportif", ROW($A$3:$A$220)-ROW($A$3)+1),
ROW(C221)
),
COLUMN(C221)
),
"")</f>
        <v/>
      </c>
      <c r="AN223" t="str" cm="1">
        <f t="array" ref="AN223">IFERROR(
INDEX($A$3:$G$220,
SMALL(
IF($G$3:$G$220="Sportif", ROW($A$3:$A$220)-ROW($A$3)+1),
ROW(D221)
),
COLUMN(D221)
),
"")</f>
        <v/>
      </c>
      <c r="AO223" t="str" cm="1">
        <f t="array" ref="AO223">IFERROR(
INDEX($A$3:$G$220,
SMALL(
IF($G$3:$G$220="Sportif", ROW($A$3:$A$220)-ROW($A$3)+1),
ROW(E221)
),
COLUMN(E221)
),
"")</f>
        <v/>
      </c>
      <c r="AP223" s="2" t="str">
        <f>IF(AO223="", "", 1 + COUNTIF($AO$3:$AO$287,"&gt;"&amp;AO223))</f>
        <v/>
      </c>
    </row>
    <row r="224" spans="1:42" x14ac:dyDescent="0.3">
      <c r="A224" t="s">
        <v>511</v>
      </c>
      <c r="B224" t="s">
        <v>512</v>
      </c>
      <c r="C224" s="2" t="s">
        <v>363</v>
      </c>
      <c r="D224" t="s">
        <v>37</v>
      </c>
      <c r="E224">
        <v>122</v>
      </c>
      <c r="F224" s="2">
        <f t="shared" si="57"/>
        <v>222</v>
      </c>
      <c r="G224" t="s">
        <v>23</v>
      </c>
      <c r="I224" s="2">
        <f t="shared" si="63"/>
        <v>222</v>
      </c>
      <c r="J224" s="2" t="str">
        <f t="shared" si="64"/>
        <v>GERIN</v>
      </c>
      <c r="K224" s="2" t="str">
        <f t="shared" si="65"/>
        <v>Jérémy</v>
      </c>
      <c r="L224" s="2" t="str">
        <f t="shared" si="66"/>
        <v>FAM / FDV HARBONNIERES</v>
      </c>
      <c r="M224" s="2">
        <f t="shared" si="58"/>
        <v>122</v>
      </c>
      <c r="W224" t="str" cm="1">
        <f t="array" ref="W224">IFERROR(
INDEX($A$3:$G$220,
SMALL(
IF($D$3:$D$220="Sans Potence", ROW($A$3:$A$220)-ROW($A$3)+1),
ROW(A340)
),
COLUMN(A340)
),
"")</f>
        <v/>
      </c>
      <c r="X224" t="str" cm="1">
        <f t="array" ref="X224">IFERROR(
INDEX($A$3:$G$220,
SMALL(
IF($D$3:$D$220="Sans Potence", ROW($A$3:$A$220)-ROW($A$3)+1),
ROW(B340)
),
COLUMN(B340)
),
"")</f>
        <v/>
      </c>
      <c r="Y224" t="str" cm="1">
        <f t="array" ref="Y224">IFERROR(
INDEX($A$3:$G$220,
SMALL(
IF($D$3:$D$220="Sans Potence", ROW($A$3:$A$220)-ROW($A$3)+1),
ROW(C340)
),
COLUMN(C340)
),
"")</f>
        <v/>
      </c>
      <c r="Z224" t="str" cm="1">
        <f t="array" ref="Z224">IFERROR(
INDEX($A$3:$G$220,
SMALL(
IF($D$3:$D$220="Sans Potence", ROW($A$3:$A$220)-ROW($A$3)+1),
ROW(D340)
),
COLUMN(D340)
),
"")</f>
        <v/>
      </c>
      <c r="AA224" t="str" cm="1">
        <f t="array" ref="AA224">IFERROR(
INDEX($A$3:$G$220,
SMALL(
IF($D$3:$D$220="Sans Potence", ROW($A$3:$A$220)-ROW($A$3)+1),
ROW(E340)
),
COLUMN(E340)
),
"")</f>
        <v/>
      </c>
      <c r="AB224" s="2" t="str">
        <f t="shared" si="67"/>
        <v/>
      </c>
      <c r="AC224" s="2"/>
      <c r="AD224" t="str" cm="1">
        <f t="array" ref="AD224">IFERROR(
INDEX($A$3:$G$220,
SMALL(
IF($G$3:$G$220="Pro",ROW($A$3:$A$220)-ROW($A$3)+1),
ROW(A302)
),
COLUMN(A302)
),
"")</f>
        <v/>
      </c>
      <c r="AE224" t="str" cm="1">
        <f t="array" ref="AE224">IFERROR(
INDEX($A$3:$G$220,
SMALL(
IF($G$3:$G$220="Pro", ROW($A$3:$A$220)-ROW($A$3)+1),
ROW(B302)
),
COLUMN(B302)
),
"")</f>
        <v/>
      </c>
      <c r="AF224" t="str" cm="1">
        <f t="array" ref="AF224">IFERROR(
INDEX($A$3:$G$220,
SMALL(
IF($G$3:$G$220="Pro", ROW($A$3:$A$220)-ROW($A$3)+1),
ROW(C302)
),
COLUMN(C302)
),
"")</f>
        <v/>
      </c>
      <c r="AH224" t="str" cm="1">
        <f t="array" ref="AH224">IFERROR(
INDEX($A$3:$G$220,
SMALL(
IF($G$3:$G$220="Pro", ROW($A$3:$A$220)-ROW($A$3)+1),
ROW(E302)
),
COLUMN(E302)
),
"")</f>
        <v/>
      </c>
      <c r="AI224" s="2" t="str">
        <f>IF(AH224="", "", 1 + COUNTIF($AH$3:$AH$112,"&gt;"&amp;AH224))</f>
        <v/>
      </c>
      <c r="AK224" t="str" cm="1">
        <f t="array" ref="AK224">IFERROR(
INDEX($A$3:$G$220,
SMALL(
IF($G$3:$G$220="Sportif", ROW($A$3:$A$220)-ROW($A$3)+1),
ROW(A222)
),
COLUMN(A222)
),
"")</f>
        <v/>
      </c>
      <c r="AL224" t="str" cm="1">
        <f t="array" ref="AL224">IFERROR(
INDEX($A$3:$G$220,
SMALL(
IF($G$3:$G$220="Sportif", ROW($A$3:$A$220)-ROW($A$3)+1),
ROW(B222)
),
COLUMN(B222)
),
"")</f>
        <v/>
      </c>
      <c r="AM224" t="str" cm="1">
        <f t="array" ref="AM224">IFERROR(
INDEX($A$3:$G$220,
SMALL(
IF($G$3:$G$220="Sportif", ROW($A$3:$A$220)-ROW($A$3)+1),
ROW(C222)
),
COLUMN(C222)
),
"")</f>
        <v/>
      </c>
      <c r="AN224" t="str" cm="1">
        <f t="array" ref="AN224">IFERROR(
INDEX($A$3:$G$220,
SMALL(
IF($G$3:$G$220="Sportif", ROW($A$3:$A$220)-ROW($A$3)+1),
ROW(D222)
),
COLUMN(D222)
),
"")</f>
        <v/>
      </c>
      <c r="AO224" t="str" cm="1">
        <f t="array" ref="AO224">IFERROR(
INDEX($A$3:$G$220,
SMALL(
IF($G$3:$G$220="Sportif", ROW($A$3:$A$220)-ROW($A$3)+1),
ROW(E222)
),
COLUMN(E222)
),
"")</f>
        <v/>
      </c>
      <c r="AP224" s="2" t="str">
        <f>IF(AO224="", "", 1 + COUNTIF($AO$3:$AO$287,"&gt;"&amp;AO224))</f>
        <v/>
      </c>
    </row>
    <row r="225" spans="1:42" x14ac:dyDescent="0.3">
      <c r="A225" t="s">
        <v>116</v>
      </c>
      <c r="B225" t="s">
        <v>117</v>
      </c>
      <c r="C225" s="2" t="s">
        <v>36</v>
      </c>
      <c r="D225" t="s">
        <v>37</v>
      </c>
      <c r="E225" s="2">
        <v>116</v>
      </c>
      <c r="F225" s="2">
        <f t="shared" si="57"/>
        <v>223</v>
      </c>
      <c r="G225" t="s">
        <v>23</v>
      </c>
      <c r="I225" s="2">
        <f t="shared" si="63"/>
        <v>223</v>
      </c>
      <c r="J225" s="2" t="str">
        <f t="shared" si="64"/>
        <v>LENFANT</v>
      </c>
      <c r="K225" s="2" t="str">
        <f t="shared" si="65"/>
        <v>Gismonde</v>
      </c>
      <c r="L225" s="2" t="str">
        <f t="shared" si="66"/>
        <v>EHPAD Fouilloy</v>
      </c>
      <c r="M225" s="2">
        <f t="shared" si="58"/>
        <v>116</v>
      </c>
      <c r="W225" t="str" cm="1">
        <f t="array" ref="W225">IFERROR(
INDEX($A$3:$G$220,
SMALL(
IF($D$3:$D$220="Sans Potence", ROW($A$3:$A$220)-ROW($A$3)+1),
ROW(A341)
),
COLUMN(A341)
),
"")</f>
        <v/>
      </c>
      <c r="X225" t="str" cm="1">
        <f t="array" ref="X225">IFERROR(
INDEX($A$3:$G$220,
SMALL(
IF($D$3:$D$220="Sans Potence", ROW($A$3:$A$220)-ROW($A$3)+1),
ROW(B341)
),
COLUMN(B341)
),
"")</f>
        <v/>
      </c>
      <c r="Y225" t="str" cm="1">
        <f t="array" ref="Y225">IFERROR(
INDEX($A$3:$G$220,
SMALL(
IF($D$3:$D$220="Sans Potence", ROW($A$3:$A$220)-ROW($A$3)+1),
ROW(C341)
),
COLUMN(C341)
),
"")</f>
        <v/>
      </c>
      <c r="Z225" t="str" cm="1">
        <f t="array" ref="Z225">IFERROR(
INDEX($A$3:$G$220,
SMALL(
IF($D$3:$D$220="Sans Potence", ROW($A$3:$A$220)-ROW($A$3)+1),
ROW(D341)
),
COLUMN(D341)
),
"")</f>
        <v/>
      </c>
      <c r="AA225" t="str" cm="1">
        <f t="array" ref="AA225">IFERROR(
INDEX($A$3:$G$220,
SMALL(
IF($D$3:$D$220="Sans Potence", ROW($A$3:$A$220)-ROW($A$3)+1),
ROW(E341)
),
COLUMN(E341)
),
"")</f>
        <v/>
      </c>
      <c r="AB225" s="2" t="str">
        <f t="shared" si="67"/>
        <v/>
      </c>
      <c r="AC225" s="2"/>
      <c r="AD225" t="str" cm="1">
        <f t="array" ref="AD225">IFERROR(
INDEX($A$3:$G$220,
SMALL(
IF($G$3:$G$220="Pro",ROW($A$3:$A$220)-ROW($A$3)+1),
ROW(A303)
),
COLUMN(A303)
),
"")</f>
        <v/>
      </c>
      <c r="AE225" t="str" cm="1">
        <f t="array" ref="AE225">IFERROR(
INDEX($A$3:$G$220,
SMALL(
IF($G$3:$G$220="Pro", ROW($A$3:$A$220)-ROW($A$3)+1),
ROW(B303)
),
COLUMN(B303)
),
"")</f>
        <v/>
      </c>
      <c r="AF225" t="str" cm="1">
        <f t="array" ref="AF225">IFERROR(
INDEX($A$3:$G$220,
SMALL(
IF($G$3:$G$220="Pro", ROW($A$3:$A$220)-ROW($A$3)+1),
ROW(C303)
),
COLUMN(C303)
),
"")</f>
        <v/>
      </c>
      <c r="AH225" t="str" cm="1">
        <f t="array" ref="AH225">IFERROR(
INDEX($A$3:$G$220,
SMALL(
IF($G$3:$G$220="Pro", ROW($A$3:$A$220)-ROW($A$3)+1),
ROW(E303)
),
COLUMN(E303)
),
"")</f>
        <v/>
      </c>
      <c r="AI225" s="2" t="str">
        <f>IF(AH225="", "", 1 + COUNTIF($AH$3:$AH$112,"&gt;"&amp;AH225))</f>
        <v/>
      </c>
      <c r="AK225" t="str" cm="1">
        <f t="array" ref="AK225">IFERROR(
INDEX($A$3:$G$220,
SMALL(
IF($G$3:$G$220="Sportif", ROW($A$3:$A$220)-ROW($A$3)+1),
ROW(A223)
),
COLUMN(A223)
),
"")</f>
        <v/>
      </c>
      <c r="AL225" t="str" cm="1">
        <f t="array" ref="AL225">IFERROR(
INDEX($A$3:$G$220,
SMALL(
IF($G$3:$G$220="Sportif", ROW($A$3:$A$220)-ROW($A$3)+1),
ROW(B223)
),
COLUMN(B223)
),
"")</f>
        <v/>
      </c>
      <c r="AM225" t="str" cm="1">
        <f t="array" ref="AM225">IFERROR(
INDEX($A$3:$G$220,
SMALL(
IF($G$3:$G$220="Sportif", ROW($A$3:$A$220)-ROW($A$3)+1),
ROW(C223)
),
COLUMN(C223)
),
"")</f>
        <v/>
      </c>
      <c r="AN225" t="str" cm="1">
        <f t="array" ref="AN225">IFERROR(
INDEX($A$3:$G$220,
SMALL(
IF($G$3:$G$220="Sportif", ROW($A$3:$A$220)-ROW($A$3)+1),
ROW(D223)
),
COLUMN(D223)
),
"")</f>
        <v/>
      </c>
      <c r="AO225" t="str" cm="1">
        <f t="array" ref="AO225">IFERROR(
INDEX($A$3:$G$220,
SMALL(
IF($G$3:$G$220="Sportif", ROW($A$3:$A$220)-ROW($A$3)+1),
ROW(E223)
),
COLUMN(E223)
),
"")</f>
        <v/>
      </c>
      <c r="AP225" s="2" t="str">
        <f>IF(AO225="", "", 1 + COUNTIF($AO$3:$AO$287,"&gt;"&amp;AO225))</f>
        <v/>
      </c>
    </row>
    <row r="226" spans="1:42" x14ac:dyDescent="0.3">
      <c r="A226" t="s">
        <v>424</v>
      </c>
      <c r="B226" t="s">
        <v>425</v>
      </c>
      <c r="C226" s="2" t="s">
        <v>363</v>
      </c>
      <c r="D226" t="s">
        <v>37</v>
      </c>
      <c r="E226">
        <v>115</v>
      </c>
      <c r="F226" s="2">
        <f t="shared" si="57"/>
        <v>224</v>
      </c>
      <c r="G226" t="s">
        <v>23</v>
      </c>
      <c r="I226" s="2">
        <f t="shared" si="63"/>
        <v>224</v>
      </c>
      <c r="J226" s="2" t="str">
        <f t="shared" si="64"/>
        <v>LEMAITRE</v>
      </c>
      <c r="K226" s="2" t="str">
        <f t="shared" si="65"/>
        <v>Charline</v>
      </c>
      <c r="L226" s="2" t="str">
        <f t="shared" si="66"/>
        <v>FAM / FDV HARBONNIERES</v>
      </c>
      <c r="M226" s="2">
        <f t="shared" si="58"/>
        <v>115</v>
      </c>
      <c r="W226" t="str" cm="1">
        <f t="array" ref="W226">IFERROR(
INDEX($A$3:$G$220,
SMALL(
IF($D$3:$D$220="Sans Potence", ROW($A$3:$A$220)-ROW($A$3)+1),
ROW(A342)
),
COLUMN(A342)
),
"")</f>
        <v/>
      </c>
      <c r="X226" t="str" cm="1">
        <f t="array" ref="X226">IFERROR(
INDEX($A$3:$G$220,
SMALL(
IF($D$3:$D$220="Sans Potence", ROW($A$3:$A$220)-ROW($A$3)+1),
ROW(B342)
),
COLUMN(B342)
),
"")</f>
        <v/>
      </c>
      <c r="Y226" t="str" cm="1">
        <f t="array" ref="Y226">IFERROR(
INDEX($A$3:$G$220,
SMALL(
IF($D$3:$D$220="Sans Potence", ROW($A$3:$A$220)-ROW($A$3)+1),
ROW(C342)
),
COLUMN(C342)
),
"")</f>
        <v/>
      </c>
      <c r="Z226" t="str" cm="1">
        <f t="array" ref="Z226">IFERROR(
INDEX($A$3:$G$220,
SMALL(
IF($D$3:$D$220="Sans Potence", ROW($A$3:$A$220)-ROW($A$3)+1),
ROW(D342)
),
COLUMN(D342)
),
"")</f>
        <v/>
      </c>
      <c r="AA226" t="str" cm="1">
        <f t="array" ref="AA226">IFERROR(
INDEX($A$3:$G$220,
SMALL(
IF($D$3:$D$220="Sans Potence", ROW($A$3:$A$220)-ROW($A$3)+1),
ROW(E342)
),
COLUMN(E342)
),
"")</f>
        <v/>
      </c>
      <c r="AB226" s="2" t="str">
        <f t="shared" si="67"/>
        <v/>
      </c>
      <c r="AC226" s="2"/>
      <c r="AD226" t="str" cm="1">
        <f t="array" ref="AD226">IFERROR(
INDEX($A$3:$G$220,
SMALL(
IF($G$3:$G$220="Pro",ROW($A$3:$A$220)-ROW($A$3)+1),
ROW(A304)
),
COLUMN(A304)
),
"")</f>
        <v/>
      </c>
      <c r="AE226" t="str" cm="1">
        <f t="array" ref="AE226">IFERROR(
INDEX($A$3:$G$220,
SMALL(
IF($G$3:$G$220="Pro", ROW($A$3:$A$220)-ROW($A$3)+1),
ROW(B304)
),
COLUMN(B304)
),
"")</f>
        <v/>
      </c>
      <c r="AF226" t="str" cm="1">
        <f t="array" ref="AF226">IFERROR(
INDEX($A$3:$G$220,
SMALL(
IF($G$3:$G$220="Pro", ROW($A$3:$A$220)-ROW($A$3)+1),
ROW(C304)
),
COLUMN(C304)
),
"")</f>
        <v/>
      </c>
      <c r="AH226" t="str" cm="1">
        <f t="array" ref="AH226">IFERROR(
INDEX($A$3:$G$220,
SMALL(
IF($G$3:$G$220="Pro", ROW($A$3:$A$220)-ROW($A$3)+1),
ROW(E304)
),
COLUMN(E304)
),
"")</f>
        <v/>
      </c>
      <c r="AI226" s="2" t="str">
        <f>IF(AH226="", "", 1 + COUNTIF($AH$3:$AH$112,"&gt;"&amp;AH226))</f>
        <v/>
      </c>
      <c r="AK226" t="str" cm="1">
        <f t="array" ref="AK226">IFERROR(
INDEX($A$3:$G$220,
SMALL(
IF($G$3:$G$220="Sportif", ROW($A$3:$A$220)-ROW($A$3)+1),
ROW(A224)
),
COLUMN(A224)
),
"")</f>
        <v/>
      </c>
      <c r="AL226" t="str" cm="1">
        <f t="array" ref="AL226">IFERROR(
INDEX($A$3:$G$220,
SMALL(
IF($G$3:$G$220="Sportif", ROW($A$3:$A$220)-ROW($A$3)+1),
ROW(B224)
),
COLUMN(B224)
),
"")</f>
        <v/>
      </c>
      <c r="AM226" t="str" cm="1">
        <f t="array" ref="AM226">IFERROR(
INDEX($A$3:$G$220,
SMALL(
IF($G$3:$G$220="Sportif", ROW($A$3:$A$220)-ROW($A$3)+1),
ROW(C224)
),
COLUMN(C224)
),
"")</f>
        <v/>
      </c>
      <c r="AN226" t="str" cm="1">
        <f t="array" ref="AN226">IFERROR(
INDEX($A$3:$G$220,
SMALL(
IF($G$3:$G$220="Sportif", ROW($A$3:$A$220)-ROW($A$3)+1),
ROW(D224)
),
COLUMN(D224)
),
"")</f>
        <v/>
      </c>
      <c r="AO226" t="str" cm="1">
        <f t="array" ref="AO226">IFERROR(
INDEX($A$3:$G$220,
SMALL(
IF($G$3:$G$220="Sportif", ROW($A$3:$A$220)-ROW($A$3)+1),
ROW(E224)
),
COLUMN(E224)
),
"")</f>
        <v/>
      </c>
      <c r="AP226" s="2" t="str">
        <f>IF(AO226="", "", 1 + COUNTIF($AO$3:$AO$287,"&gt;"&amp;AO226))</f>
        <v/>
      </c>
    </row>
    <row r="227" spans="1:42" x14ac:dyDescent="0.3">
      <c r="A227" t="s">
        <v>634</v>
      </c>
      <c r="B227" t="s">
        <v>635</v>
      </c>
      <c r="C227" s="2" t="s">
        <v>514</v>
      </c>
      <c r="D227" t="s">
        <v>37</v>
      </c>
      <c r="E227">
        <v>115</v>
      </c>
      <c r="F227" s="2">
        <f t="shared" si="57"/>
        <v>224</v>
      </c>
      <c r="G227" t="s">
        <v>23</v>
      </c>
      <c r="I227" s="2">
        <f t="shared" si="63"/>
        <v>225</v>
      </c>
      <c r="J227" s="2" t="str">
        <f t="shared" si="64"/>
        <v>LENDLE</v>
      </c>
      <c r="K227" s="2" t="str">
        <f t="shared" si="65"/>
        <v>Calvin</v>
      </c>
      <c r="L227" s="2" t="str">
        <f t="shared" si="66"/>
        <v>CH CORBIE ALBERT</v>
      </c>
      <c r="M227" s="2">
        <f t="shared" si="58"/>
        <v>115</v>
      </c>
      <c r="W227" t="str" cm="1">
        <f t="array" ref="W227">IFERROR(
INDEX($A$3:$G$220,
SMALL(
IF($D$3:$D$220="Sans Potence", ROW($A$3:$A$220)-ROW($A$3)+1),
ROW(A343)
),
COLUMN(A343)
),
"")</f>
        <v/>
      </c>
      <c r="X227" t="str" cm="1">
        <f t="array" ref="X227">IFERROR(
INDEX($A$3:$G$220,
SMALL(
IF($D$3:$D$220="Sans Potence", ROW($A$3:$A$220)-ROW($A$3)+1),
ROW(B343)
),
COLUMN(B343)
),
"")</f>
        <v/>
      </c>
      <c r="Y227" t="str" cm="1">
        <f t="array" ref="Y227">IFERROR(
INDEX($A$3:$G$220,
SMALL(
IF($D$3:$D$220="Sans Potence", ROW($A$3:$A$220)-ROW($A$3)+1),
ROW(C343)
),
COLUMN(C343)
),
"")</f>
        <v/>
      </c>
      <c r="Z227" t="str" cm="1">
        <f t="array" ref="Z227">IFERROR(
INDEX($A$3:$G$220,
SMALL(
IF($D$3:$D$220="Sans Potence", ROW($A$3:$A$220)-ROW($A$3)+1),
ROW(D343)
),
COLUMN(D343)
),
"")</f>
        <v/>
      </c>
      <c r="AA227" t="str" cm="1">
        <f t="array" ref="AA227">IFERROR(
INDEX($A$3:$G$220,
SMALL(
IF($D$3:$D$220="Sans Potence", ROW($A$3:$A$220)-ROW($A$3)+1),
ROW(E343)
),
COLUMN(E343)
),
"")</f>
        <v/>
      </c>
      <c r="AB227" s="2" t="str">
        <f t="shared" si="67"/>
        <v/>
      </c>
      <c r="AC227" s="2"/>
      <c r="AD227" t="str" cm="1">
        <f t="array" ref="AD227">IFERROR(
INDEX($A$3:$G$220,
SMALL(
IF($G$3:$G$220="Pro",ROW($A$3:$A$220)-ROW($A$3)+1),
ROW(A305)
),
COLUMN(A305)
),
"")</f>
        <v/>
      </c>
      <c r="AE227" t="str" cm="1">
        <f t="array" ref="AE227">IFERROR(
INDEX($A$3:$G$220,
SMALL(
IF($G$3:$G$220="Pro", ROW($A$3:$A$220)-ROW($A$3)+1),
ROW(B305)
),
COLUMN(B305)
),
"")</f>
        <v/>
      </c>
      <c r="AF227" t="str" cm="1">
        <f t="array" ref="AF227">IFERROR(
INDEX($A$3:$G$220,
SMALL(
IF($G$3:$G$220="Pro", ROW($A$3:$A$220)-ROW($A$3)+1),
ROW(C305)
),
COLUMN(C305)
),
"")</f>
        <v/>
      </c>
      <c r="AH227" t="str" cm="1">
        <f t="array" ref="AH227">IFERROR(
INDEX($A$3:$G$220,
SMALL(
IF($G$3:$G$220="Pro", ROW($A$3:$A$220)-ROW($A$3)+1),
ROW(E305)
),
COLUMN(E305)
),
"")</f>
        <v/>
      </c>
      <c r="AI227" s="2" t="str">
        <f>IF(AH227="", "", 1 + COUNTIF($AH$3:$AH$112,"&gt;"&amp;AH227))</f>
        <v/>
      </c>
      <c r="AK227" t="str" cm="1">
        <f t="array" ref="AK227">IFERROR(
INDEX($A$3:$G$220,
SMALL(
IF($G$3:$G$220="Sportif", ROW($A$3:$A$220)-ROW($A$3)+1),
ROW(A225)
),
COLUMN(A225)
),
"")</f>
        <v/>
      </c>
      <c r="AL227" t="str" cm="1">
        <f t="array" ref="AL227">IFERROR(
INDEX($A$3:$G$220,
SMALL(
IF($G$3:$G$220="Sportif", ROW($A$3:$A$220)-ROW($A$3)+1),
ROW(B225)
),
COLUMN(B225)
),
"")</f>
        <v/>
      </c>
      <c r="AM227" t="str" cm="1">
        <f t="array" ref="AM227">IFERROR(
INDEX($A$3:$G$220,
SMALL(
IF($G$3:$G$220="Sportif", ROW($A$3:$A$220)-ROW($A$3)+1),
ROW(C225)
),
COLUMN(C225)
),
"")</f>
        <v/>
      </c>
      <c r="AN227" t="str" cm="1">
        <f t="array" ref="AN227">IFERROR(
INDEX($A$3:$G$220,
SMALL(
IF($G$3:$G$220="Sportif", ROW($A$3:$A$220)-ROW($A$3)+1),
ROW(D225)
),
COLUMN(D225)
),
"")</f>
        <v/>
      </c>
      <c r="AO227" t="str" cm="1">
        <f t="array" ref="AO227">IFERROR(
INDEX($A$3:$G$220,
SMALL(
IF($G$3:$G$220="Sportif", ROW($A$3:$A$220)-ROW($A$3)+1),
ROW(E225)
),
COLUMN(E225)
),
"")</f>
        <v/>
      </c>
      <c r="AP227" s="2" t="str">
        <f>IF(AO227="", "", 1 + COUNTIF($AO$3:$AO$287,"&gt;"&amp;AO227))</f>
        <v/>
      </c>
    </row>
    <row r="228" spans="1:42" x14ac:dyDescent="0.3">
      <c r="A228" t="s">
        <v>636</v>
      </c>
      <c r="B228" t="s">
        <v>413</v>
      </c>
      <c r="C228" s="2" t="s">
        <v>514</v>
      </c>
      <c r="D228" t="s">
        <v>37</v>
      </c>
      <c r="E228">
        <v>115</v>
      </c>
      <c r="F228" s="2">
        <f t="shared" si="57"/>
        <v>224</v>
      </c>
      <c r="G228" t="s">
        <v>23</v>
      </c>
      <c r="I228" s="2">
        <f t="shared" si="63"/>
        <v>226</v>
      </c>
      <c r="J228" s="2" t="str">
        <f t="shared" si="64"/>
        <v>INGHELS</v>
      </c>
      <c r="K228" s="2" t="str">
        <f t="shared" si="65"/>
        <v>Didier</v>
      </c>
      <c r="L228" s="2" t="str">
        <f t="shared" si="66"/>
        <v>CH CORBIE ALBERT</v>
      </c>
      <c r="M228" s="2">
        <f t="shared" si="58"/>
        <v>115</v>
      </c>
      <c r="W228" t="str" cm="1">
        <f t="array" ref="W228">IFERROR(
INDEX($A$3:$G$220,
SMALL(
IF($D$3:$D$220="Sans Potence", ROW($A$3:$A$220)-ROW($A$3)+1),
ROW(A344)
),
COLUMN(A344)
),
"")</f>
        <v/>
      </c>
      <c r="X228" t="str" cm="1">
        <f t="array" ref="X228">IFERROR(
INDEX($A$3:$G$220,
SMALL(
IF($D$3:$D$220="Sans Potence", ROW($A$3:$A$220)-ROW($A$3)+1),
ROW(B344)
),
COLUMN(B344)
),
"")</f>
        <v/>
      </c>
      <c r="Y228" t="str" cm="1">
        <f t="array" ref="Y228">IFERROR(
INDEX($A$3:$G$220,
SMALL(
IF($D$3:$D$220="Sans Potence", ROW($A$3:$A$220)-ROW($A$3)+1),
ROW(C344)
),
COLUMN(C344)
),
"")</f>
        <v/>
      </c>
      <c r="Z228" t="str" cm="1">
        <f t="array" ref="Z228">IFERROR(
INDEX($A$3:$G$220,
SMALL(
IF($D$3:$D$220="Sans Potence", ROW($A$3:$A$220)-ROW($A$3)+1),
ROW(D344)
),
COLUMN(D344)
),
"")</f>
        <v/>
      </c>
      <c r="AA228" t="str" cm="1">
        <f t="array" ref="AA228">IFERROR(
INDEX($A$3:$G$220,
SMALL(
IF($D$3:$D$220="Sans Potence", ROW($A$3:$A$220)-ROW($A$3)+1),
ROW(E344)
),
COLUMN(E344)
),
"")</f>
        <v/>
      </c>
      <c r="AB228" s="2" t="str">
        <f t="shared" si="67"/>
        <v/>
      </c>
      <c r="AC228" s="2"/>
      <c r="AD228" t="str" cm="1">
        <f t="array" ref="AD228">IFERROR(
INDEX($A$3:$G$220,
SMALL(
IF($G$3:$G$220="Pro",ROW($A$3:$A$220)-ROW($A$3)+1),
ROW(A306)
),
COLUMN(A306)
),
"")</f>
        <v/>
      </c>
      <c r="AE228" t="str" cm="1">
        <f t="array" ref="AE228">IFERROR(
INDEX($A$3:$G$220,
SMALL(
IF($G$3:$G$220="Pro", ROW($A$3:$A$220)-ROW($A$3)+1),
ROW(B306)
),
COLUMN(B306)
),
"")</f>
        <v/>
      </c>
      <c r="AF228" t="str" cm="1">
        <f t="array" ref="AF228">IFERROR(
INDEX($A$3:$G$220,
SMALL(
IF($G$3:$G$220="Pro", ROW($A$3:$A$220)-ROW($A$3)+1),
ROW(C306)
),
COLUMN(C306)
),
"")</f>
        <v/>
      </c>
      <c r="AH228" t="str" cm="1">
        <f t="array" ref="AH228">IFERROR(
INDEX($A$3:$G$220,
SMALL(
IF($G$3:$G$220="Pro", ROW($A$3:$A$220)-ROW($A$3)+1),
ROW(E306)
),
COLUMN(E306)
),
"")</f>
        <v/>
      </c>
      <c r="AI228" s="2" t="str">
        <f>IF(AH228="", "", 1 + COUNTIF($AH$3:$AH$112,"&gt;"&amp;AH228))</f>
        <v/>
      </c>
      <c r="AK228" t="str" cm="1">
        <f t="array" ref="AK228">IFERROR(
INDEX($A$3:$G$220,
SMALL(
IF($G$3:$G$220="Sportif", ROW($A$3:$A$220)-ROW($A$3)+1),
ROW(A226)
),
COLUMN(A226)
),
"")</f>
        <v/>
      </c>
      <c r="AL228" t="str" cm="1">
        <f t="array" ref="AL228">IFERROR(
INDEX($A$3:$G$220,
SMALL(
IF($G$3:$G$220="Sportif", ROW($A$3:$A$220)-ROW($A$3)+1),
ROW(B226)
),
COLUMN(B226)
),
"")</f>
        <v/>
      </c>
      <c r="AM228" t="str" cm="1">
        <f t="array" ref="AM228">IFERROR(
INDEX($A$3:$G$220,
SMALL(
IF($G$3:$G$220="Sportif", ROW($A$3:$A$220)-ROW($A$3)+1),
ROW(C226)
),
COLUMN(C226)
),
"")</f>
        <v/>
      </c>
      <c r="AN228" t="str" cm="1">
        <f t="array" ref="AN228">IFERROR(
INDEX($A$3:$G$220,
SMALL(
IF($G$3:$G$220="Sportif", ROW($A$3:$A$220)-ROW($A$3)+1),
ROW(D226)
),
COLUMN(D226)
),
"")</f>
        <v/>
      </c>
      <c r="AO228" t="str" cm="1">
        <f t="array" ref="AO228">IFERROR(
INDEX($A$3:$G$220,
SMALL(
IF($G$3:$G$220="Sportif", ROW($A$3:$A$220)-ROW($A$3)+1),
ROW(E226)
),
COLUMN(E226)
),
"")</f>
        <v/>
      </c>
      <c r="AP228" s="2" t="str">
        <f>IF(AO228="", "", 1 + COUNTIF($AO$3:$AO$287,"&gt;"&amp;AO228))</f>
        <v/>
      </c>
    </row>
    <row r="229" spans="1:42" x14ac:dyDescent="0.3">
      <c r="A229" t="s">
        <v>305</v>
      </c>
      <c r="B229" t="s">
        <v>306</v>
      </c>
      <c r="C229" s="2" t="s">
        <v>286</v>
      </c>
      <c r="D229" t="s">
        <v>37</v>
      </c>
      <c r="E229">
        <v>112</v>
      </c>
      <c r="F229" s="2">
        <f t="shared" si="57"/>
        <v>227</v>
      </c>
      <c r="G229" t="s">
        <v>23</v>
      </c>
      <c r="I229" s="2">
        <f t="shared" si="63"/>
        <v>227</v>
      </c>
      <c r="J229" s="2" t="str">
        <f t="shared" si="64"/>
        <v>ISENI</v>
      </c>
      <c r="K229" s="2" t="str">
        <f t="shared" si="65"/>
        <v>Philippe</v>
      </c>
      <c r="L229" s="2" t="str">
        <f t="shared" si="66"/>
        <v>Pôle Santé de Breteuil</v>
      </c>
      <c r="M229" s="2">
        <f t="shared" si="58"/>
        <v>112</v>
      </c>
      <c r="W229" t="str" cm="1">
        <f t="array" ref="W229">IFERROR(
INDEX($A$3:$G$220,
SMALL(
IF($D$3:$D$220="Sans Potence", ROW($A$3:$A$220)-ROW($A$3)+1),
ROW(A345)
),
COLUMN(A345)
),
"")</f>
        <v/>
      </c>
      <c r="X229" t="str" cm="1">
        <f t="array" ref="X229">IFERROR(
INDEX($A$3:$G$220,
SMALL(
IF($D$3:$D$220="Sans Potence", ROW($A$3:$A$220)-ROW($A$3)+1),
ROW(B345)
),
COLUMN(B345)
),
"")</f>
        <v/>
      </c>
      <c r="Y229" t="str" cm="1">
        <f t="array" ref="Y229">IFERROR(
INDEX($A$3:$G$220,
SMALL(
IF($D$3:$D$220="Sans Potence", ROW($A$3:$A$220)-ROW($A$3)+1),
ROW(C345)
),
COLUMN(C345)
),
"")</f>
        <v/>
      </c>
      <c r="Z229" t="str" cm="1">
        <f t="array" ref="Z229">IFERROR(
INDEX($A$3:$G$220,
SMALL(
IF($D$3:$D$220="Sans Potence", ROW($A$3:$A$220)-ROW($A$3)+1),
ROW(D345)
),
COLUMN(D345)
),
"")</f>
        <v/>
      </c>
      <c r="AA229" t="str" cm="1">
        <f t="array" ref="AA229">IFERROR(
INDEX($A$3:$G$220,
SMALL(
IF($D$3:$D$220="Sans Potence", ROW($A$3:$A$220)-ROW($A$3)+1),
ROW(E345)
),
COLUMN(E345)
),
"")</f>
        <v/>
      </c>
      <c r="AB229" s="2" t="str">
        <f t="shared" si="67"/>
        <v/>
      </c>
      <c r="AC229" s="2"/>
      <c r="AD229" t="str" cm="1">
        <f t="array" ref="AD229">IFERROR(
INDEX($A$3:$G$220,
SMALL(
IF($G$3:$G$220="Pro",ROW($A$3:$A$220)-ROW($A$3)+1),
ROW(A307)
),
COLUMN(A307)
),
"")</f>
        <v/>
      </c>
      <c r="AE229" t="str" cm="1">
        <f t="array" ref="AE229">IFERROR(
INDEX($A$3:$G$220,
SMALL(
IF($G$3:$G$220="Pro", ROW($A$3:$A$220)-ROW($A$3)+1),
ROW(B307)
),
COLUMN(B307)
),
"")</f>
        <v/>
      </c>
      <c r="AF229" t="str" cm="1">
        <f t="array" ref="AF229">IFERROR(
INDEX($A$3:$G$220,
SMALL(
IF($G$3:$G$220="Pro", ROW($A$3:$A$220)-ROW($A$3)+1),
ROW(C307)
),
COLUMN(C307)
),
"")</f>
        <v/>
      </c>
      <c r="AH229" t="str" cm="1">
        <f t="array" ref="AH229">IFERROR(
INDEX($A$3:$G$220,
SMALL(
IF($G$3:$G$220="Pro", ROW($A$3:$A$220)-ROW($A$3)+1),
ROW(E307)
),
COLUMN(E307)
),
"")</f>
        <v/>
      </c>
      <c r="AI229" s="2" t="str">
        <f>IF(AH229="", "", 1 + COUNTIF($AH$3:$AH$112,"&gt;"&amp;AH229))</f>
        <v/>
      </c>
      <c r="AK229" t="str" cm="1">
        <f t="array" ref="AK229">IFERROR(
INDEX($A$3:$G$220,
SMALL(
IF($G$3:$G$220="Sportif", ROW($A$3:$A$220)-ROW($A$3)+1),
ROW(A227)
),
COLUMN(A227)
),
"")</f>
        <v/>
      </c>
      <c r="AL229" t="str" cm="1">
        <f t="array" ref="AL229">IFERROR(
INDEX($A$3:$G$220,
SMALL(
IF($G$3:$G$220="Sportif", ROW($A$3:$A$220)-ROW($A$3)+1),
ROW(B227)
),
COLUMN(B227)
),
"")</f>
        <v/>
      </c>
      <c r="AM229" t="str" cm="1">
        <f t="array" ref="AM229">IFERROR(
INDEX($A$3:$G$220,
SMALL(
IF($G$3:$G$220="Sportif", ROW($A$3:$A$220)-ROW($A$3)+1),
ROW(C227)
),
COLUMN(C227)
),
"")</f>
        <v/>
      </c>
      <c r="AN229" t="str" cm="1">
        <f t="array" ref="AN229">IFERROR(
INDEX($A$3:$G$220,
SMALL(
IF($G$3:$G$220="Sportif", ROW($A$3:$A$220)-ROW($A$3)+1),
ROW(D227)
),
COLUMN(D227)
),
"")</f>
        <v/>
      </c>
      <c r="AO229" t="str" cm="1">
        <f t="array" ref="AO229">IFERROR(
INDEX($A$3:$G$220,
SMALL(
IF($G$3:$G$220="Sportif", ROW($A$3:$A$220)-ROW($A$3)+1),
ROW(E227)
),
COLUMN(E227)
),
"")</f>
        <v/>
      </c>
      <c r="AP229" s="2" t="str">
        <f>IF(AO229="", "", 1 + COUNTIF($AO$3:$AO$287,"&gt;"&amp;AO229))</f>
        <v/>
      </c>
    </row>
    <row r="230" spans="1:42" x14ac:dyDescent="0.3">
      <c r="A230" t="s">
        <v>118</v>
      </c>
      <c r="B230" t="s">
        <v>111</v>
      </c>
      <c r="C230" s="2" t="s">
        <v>36</v>
      </c>
      <c r="D230" t="s">
        <v>37</v>
      </c>
      <c r="E230" s="2">
        <v>111</v>
      </c>
      <c r="F230" s="2">
        <f t="shared" si="57"/>
        <v>228</v>
      </c>
      <c r="G230" t="s">
        <v>23</v>
      </c>
      <c r="I230" s="2">
        <f t="shared" si="63"/>
        <v>228</v>
      </c>
      <c r="J230" s="2" t="str">
        <f t="shared" si="64"/>
        <v>LAGACHE</v>
      </c>
      <c r="K230" s="2" t="str">
        <f t="shared" si="65"/>
        <v>Pierre</v>
      </c>
      <c r="L230" s="2" t="str">
        <f t="shared" si="66"/>
        <v>EHPAD Fouilloy</v>
      </c>
      <c r="M230" s="2">
        <f t="shared" si="58"/>
        <v>111</v>
      </c>
      <c r="W230" t="str" cm="1">
        <f t="array" ref="W230">IFERROR(
INDEX($A$3:$G$220,
SMALL(
IF($D$3:$D$220="Sans Potence", ROW($A$3:$A$220)-ROW($A$3)+1),
ROW(A346)
),
COLUMN(A346)
),
"")</f>
        <v/>
      </c>
      <c r="X230" t="str" cm="1">
        <f t="array" ref="X230">IFERROR(
INDEX($A$3:$G$220,
SMALL(
IF($D$3:$D$220="Sans Potence", ROW($A$3:$A$220)-ROW($A$3)+1),
ROW(B346)
),
COLUMN(B346)
),
"")</f>
        <v/>
      </c>
      <c r="Y230" t="str" cm="1">
        <f t="array" ref="Y230">IFERROR(
INDEX($A$3:$G$220,
SMALL(
IF($D$3:$D$220="Sans Potence", ROW($A$3:$A$220)-ROW($A$3)+1),
ROW(C346)
),
COLUMN(C346)
),
"")</f>
        <v/>
      </c>
      <c r="Z230" t="str" cm="1">
        <f t="array" ref="Z230">IFERROR(
INDEX($A$3:$G$220,
SMALL(
IF($D$3:$D$220="Sans Potence", ROW($A$3:$A$220)-ROW($A$3)+1),
ROW(D346)
),
COLUMN(D346)
),
"")</f>
        <v/>
      </c>
      <c r="AA230" t="str" cm="1">
        <f t="array" ref="AA230">IFERROR(
INDEX($A$3:$G$220,
SMALL(
IF($D$3:$D$220="Sans Potence", ROW($A$3:$A$220)-ROW($A$3)+1),
ROW(E346)
),
COLUMN(E346)
),
"")</f>
        <v/>
      </c>
      <c r="AB230" s="2" t="str">
        <f t="shared" si="67"/>
        <v/>
      </c>
      <c r="AC230" s="2"/>
      <c r="AD230" t="str" cm="1">
        <f t="array" ref="AD230">IFERROR(
INDEX($A$3:$G$220,
SMALL(
IF($G$3:$G$220="Pro",ROW($A$3:$A$220)-ROW($A$3)+1),
ROW(A308)
),
COLUMN(A308)
),
"")</f>
        <v/>
      </c>
      <c r="AE230" t="str" cm="1">
        <f t="array" ref="AE230">IFERROR(
INDEX($A$3:$G$220,
SMALL(
IF($G$3:$G$220="Pro", ROW($A$3:$A$220)-ROW($A$3)+1),
ROW(B308)
),
COLUMN(B308)
),
"")</f>
        <v/>
      </c>
      <c r="AF230" t="str" cm="1">
        <f t="array" ref="AF230">IFERROR(
INDEX($A$3:$G$220,
SMALL(
IF($G$3:$G$220="Pro", ROW($A$3:$A$220)-ROW($A$3)+1),
ROW(C308)
),
COLUMN(C308)
),
"")</f>
        <v/>
      </c>
      <c r="AH230" t="str" cm="1">
        <f t="array" ref="AH230">IFERROR(
INDEX($A$3:$G$220,
SMALL(
IF($G$3:$G$220="Pro", ROW($A$3:$A$220)-ROW($A$3)+1),
ROW(E308)
),
COLUMN(E308)
),
"")</f>
        <v/>
      </c>
      <c r="AI230" s="2" t="str">
        <f>IF(AH230="", "", 1 + COUNTIF($AH$3:$AH$112,"&gt;"&amp;AH230))</f>
        <v/>
      </c>
      <c r="AK230" t="str" cm="1">
        <f t="array" ref="AK230">IFERROR(
INDEX($A$3:$G$220,
SMALL(
IF($G$3:$G$220="Sportif", ROW($A$3:$A$220)-ROW($A$3)+1),
ROW(A228)
),
COLUMN(A228)
),
"")</f>
        <v/>
      </c>
      <c r="AL230" t="str" cm="1">
        <f t="array" ref="AL230">IFERROR(
INDEX($A$3:$G$220,
SMALL(
IF($G$3:$G$220="Sportif", ROW($A$3:$A$220)-ROW($A$3)+1),
ROW(B228)
),
COLUMN(B228)
),
"")</f>
        <v/>
      </c>
      <c r="AM230" t="str" cm="1">
        <f t="array" ref="AM230">IFERROR(
INDEX($A$3:$G$220,
SMALL(
IF($G$3:$G$220="Sportif", ROW($A$3:$A$220)-ROW($A$3)+1),
ROW(C228)
),
COLUMN(C228)
),
"")</f>
        <v/>
      </c>
      <c r="AN230" t="str" cm="1">
        <f t="array" ref="AN230">IFERROR(
INDEX($A$3:$G$220,
SMALL(
IF($G$3:$G$220="Sportif", ROW($A$3:$A$220)-ROW($A$3)+1),
ROW(D228)
),
COLUMN(D228)
),
"")</f>
        <v/>
      </c>
      <c r="AO230" t="str" cm="1">
        <f t="array" ref="AO230">IFERROR(
INDEX($A$3:$G$220,
SMALL(
IF($G$3:$G$220="Sportif", ROW($A$3:$A$220)-ROW($A$3)+1),
ROW(E228)
),
COLUMN(E228)
),
"")</f>
        <v/>
      </c>
      <c r="AP230" s="2" t="str">
        <f>IF(AO230="", "", 1 + COUNTIF($AO$3:$AO$287,"&gt;"&amp;AO230))</f>
        <v/>
      </c>
    </row>
    <row r="231" spans="1:42" x14ac:dyDescent="0.3">
      <c r="A231" t="s">
        <v>637</v>
      </c>
      <c r="B231" t="s">
        <v>638</v>
      </c>
      <c r="C231" s="2" t="s">
        <v>514</v>
      </c>
      <c r="D231" t="s">
        <v>37</v>
      </c>
      <c r="E231">
        <v>107</v>
      </c>
      <c r="F231" s="2">
        <f t="shared" si="57"/>
        <v>229</v>
      </c>
      <c r="G231" t="s">
        <v>23</v>
      </c>
      <c r="I231" s="2">
        <f t="shared" ref="I231:I244" si="68">I230+1</f>
        <v>229</v>
      </c>
      <c r="J231" s="2" t="str">
        <f t="shared" ref="J231:J244" si="69">IFERROR(A231, "")</f>
        <v>CATRY</v>
      </c>
      <c r="K231" s="2" t="str">
        <f t="shared" ref="K231:K244" si="70">IFERROR(B231, "")</f>
        <v>Valérie</v>
      </c>
      <c r="L231" s="2" t="str">
        <f t="shared" ref="L231:L249" si="71">IFERROR(C231, "")</f>
        <v>CH CORBIE ALBERT</v>
      </c>
      <c r="M231" s="2">
        <f t="shared" si="58"/>
        <v>107</v>
      </c>
      <c r="W231" t="str" cm="1">
        <f t="array" ref="W231">IFERROR(
INDEX($A$3:$G$220,
SMALL(
IF($D$3:$D$220="Sans Potence", ROW($A$3:$A$220)-ROW($A$3)+1),
ROW(A347)
),
COLUMN(A347)
),
"")</f>
        <v/>
      </c>
      <c r="X231" t="str" cm="1">
        <f t="array" ref="X231">IFERROR(
INDEX($A$3:$G$220,
SMALL(
IF($D$3:$D$220="Sans Potence", ROW($A$3:$A$220)-ROW($A$3)+1),
ROW(B347)
),
COLUMN(B347)
),
"")</f>
        <v/>
      </c>
      <c r="Y231" t="str" cm="1">
        <f t="array" ref="Y231">IFERROR(
INDEX($A$3:$G$220,
SMALL(
IF($D$3:$D$220="Sans Potence", ROW($A$3:$A$220)-ROW($A$3)+1),
ROW(C347)
),
COLUMN(C347)
),
"")</f>
        <v/>
      </c>
      <c r="Z231" t="str" cm="1">
        <f t="array" ref="Z231">IFERROR(
INDEX($A$3:$G$220,
SMALL(
IF($D$3:$D$220="Sans Potence", ROW($A$3:$A$220)-ROW($A$3)+1),
ROW(D347)
),
COLUMN(D347)
),
"")</f>
        <v/>
      </c>
      <c r="AA231" t="str" cm="1">
        <f t="array" ref="AA231">IFERROR(
INDEX($A$3:$G$220,
SMALL(
IF($D$3:$D$220="Sans Potence", ROW($A$3:$A$220)-ROW($A$3)+1),
ROW(E347)
),
COLUMN(E347)
),
"")</f>
        <v/>
      </c>
      <c r="AB231" s="2" t="str">
        <f t="shared" si="67"/>
        <v/>
      </c>
      <c r="AC231" s="2"/>
      <c r="AD231" t="str" cm="1">
        <f t="array" ref="AD231">IFERROR(
INDEX($A$3:$G$220,
SMALL(
IF($G$3:$G$220="Pro",ROW($A$3:$A$220)-ROW($A$3)+1),
ROW(A309)
),
COLUMN(A309)
),
"")</f>
        <v/>
      </c>
      <c r="AE231" t="str" cm="1">
        <f t="array" ref="AE231">IFERROR(
INDEX($A$3:$G$220,
SMALL(
IF($G$3:$G$220="Pro", ROW($A$3:$A$220)-ROW($A$3)+1),
ROW(B309)
),
COLUMN(B309)
),
"")</f>
        <v/>
      </c>
      <c r="AF231" t="str" cm="1">
        <f t="array" ref="AF231">IFERROR(
INDEX($A$3:$G$220,
SMALL(
IF($G$3:$G$220="Pro", ROW($A$3:$A$220)-ROW($A$3)+1),
ROW(C309)
),
COLUMN(C309)
),
"")</f>
        <v/>
      </c>
      <c r="AH231" t="str" cm="1">
        <f t="array" ref="AH231">IFERROR(
INDEX($A$3:$G$220,
SMALL(
IF($G$3:$G$220="Pro", ROW($A$3:$A$220)-ROW($A$3)+1),
ROW(E309)
),
COLUMN(E309)
),
"")</f>
        <v/>
      </c>
      <c r="AI231" s="2" t="str">
        <f>IF(AH231="", "", 1 + COUNTIF($AH$3:$AH$112,"&gt;"&amp;AH231))</f>
        <v/>
      </c>
      <c r="AK231" t="str" cm="1">
        <f t="array" ref="AK231">IFERROR(
INDEX($A$3:$G$220,
SMALL(
IF($G$3:$G$220="Sportif", ROW($A$3:$A$220)-ROW($A$3)+1),
ROW(A229)
),
COLUMN(A229)
),
"")</f>
        <v/>
      </c>
      <c r="AL231" t="str" cm="1">
        <f t="array" ref="AL231">IFERROR(
INDEX($A$3:$G$220,
SMALL(
IF($G$3:$G$220="Sportif", ROW($A$3:$A$220)-ROW($A$3)+1),
ROW(B229)
),
COLUMN(B229)
),
"")</f>
        <v/>
      </c>
      <c r="AM231" t="str" cm="1">
        <f t="array" ref="AM231">IFERROR(
INDEX($A$3:$G$220,
SMALL(
IF($G$3:$G$220="Sportif", ROW($A$3:$A$220)-ROW($A$3)+1),
ROW(C229)
),
COLUMN(C229)
),
"")</f>
        <v/>
      </c>
      <c r="AN231" t="str" cm="1">
        <f t="array" ref="AN231">IFERROR(
INDEX($A$3:$G$220,
SMALL(
IF($G$3:$G$220="Sportif", ROW($A$3:$A$220)-ROW($A$3)+1),
ROW(D229)
),
COLUMN(D229)
),
"")</f>
        <v/>
      </c>
      <c r="AO231" t="str" cm="1">
        <f t="array" ref="AO231">IFERROR(
INDEX($A$3:$G$220,
SMALL(
IF($G$3:$G$220="Sportif", ROW($A$3:$A$220)-ROW($A$3)+1),
ROW(E229)
),
COLUMN(E229)
),
"")</f>
        <v/>
      </c>
      <c r="AP231" s="2" t="str">
        <f>IF(AO231="", "", 1 + COUNTIF($AO$3:$AO$287,"&gt;"&amp;AO231))</f>
        <v/>
      </c>
    </row>
    <row r="232" spans="1:42" x14ac:dyDescent="0.3">
      <c r="A232" t="s">
        <v>119</v>
      </c>
      <c r="B232" t="s">
        <v>109</v>
      </c>
      <c r="C232" s="2" t="s">
        <v>36</v>
      </c>
      <c r="D232" t="s">
        <v>37</v>
      </c>
      <c r="E232" s="2">
        <v>103</v>
      </c>
      <c r="F232" s="2">
        <f t="shared" si="57"/>
        <v>230</v>
      </c>
      <c r="G232" t="s">
        <v>23</v>
      </c>
      <c r="I232" s="2">
        <f t="shared" si="68"/>
        <v>230</v>
      </c>
      <c r="J232" s="2" t="str">
        <f t="shared" si="69"/>
        <v>DUFLOT</v>
      </c>
      <c r="K232" s="2" t="str">
        <f t="shared" si="70"/>
        <v>Nicole</v>
      </c>
      <c r="L232" s="2" t="str">
        <f t="shared" si="71"/>
        <v>EHPAD Fouilloy</v>
      </c>
      <c r="M232" s="2">
        <f t="shared" si="58"/>
        <v>103</v>
      </c>
      <c r="W232" t="str" cm="1">
        <f t="array" ref="W232">IFERROR(
INDEX($A$3:$G$220,
SMALL(
IF($D$3:$D$220="Sans Potence", ROW($A$3:$A$220)-ROW($A$3)+1),
ROW(A348)
),
COLUMN(A348)
),
"")</f>
        <v/>
      </c>
      <c r="X232" t="str" cm="1">
        <f t="array" ref="X232">IFERROR(
INDEX($A$3:$G$220,
SMALL(
IF($D$3:$D$220="Sans Potence", ROW($A$3:$A$220)-ROW($A$3)+1),
ROW(B348)
),
COLUMN(B348)
),
"")</f>
        <v/>
      </c>
      <c r="Y232" t="str" cm="1">
        <f t="array" ref="Y232">IFERROR(
INDEX($A$3:$G$220,
SMALL(
IF($D$3:$D$220="Sans Potence", ROW($A$3:$A$220)-ROW($A$3)+1),
ROW(C348)
),
COLUMN(C348)
),
"")</f>
        <v/>
      </c>
      <c r="Z232" t="str" cm="1">
        <f t="array" ref="Z232">IFERROR(
INDEX($A$3:$G$220,
SMALL(
IF($D$3:$D$220="Sans Potence", ROW($A$3:$A$220)-ROW($A$3)+1),
ROW(D348)
),
COLUMN(D348)
),
"")</f>
        <v/>
      </c>
      <c r="AA232" t="str" cm="1">
        <f t="array" ref="AA232">IFERROR(
INDEX($A$3:$G$220,
SMALL(
IF($D$3:$D$220="Sans Potence", ROW($A$3:$A$220)-ROW($A$3)+1),
ROW(E348)
),
COLUMN(E348)
),
"")</f>
        <v/>
      </c>
      <c r="AB232" s="2" t="str">
        <f t="shared" si="67"/>
        <v/>
      </c>
      <c r="AC232" s="2"/>
      <c r="AD232" t="str" cm="1">
        <f t="array" ref="AD232">IFERROR(
INDEX($A$3:$G$220,
SMALL(
IF($G$3:$G$220="Pro",ROW($A$3:$A$220)-ROW($A$3)+1),
ROW(A310)
),
COLUMN(A310)
),
"")</f>
        <v/>
      </c>
      <c r="AE232" t="str" cm="1">
        <f t="array" ref="AE232">IFERROR(
INDEX($A$3:$G$220,
SMALL(
IF($G$3:$G$220="Pro", ROW($A$3:$A$220)-ROW($A$3)+1),
ROW(B310)
),
COLUMN(B310)
),
"")</f>
        <v/>
      </c>
      <c r="AF232" t="str" cm="1">
        <f t="array" ref="AF232">IFERROR(
INDEX($A$3:$G$220,
SMALL(
IF($G$3:$G$220="Pro", ROW($A$3:$A$220)-ROW($A$3)+1),
ROW(C310)
),
COLUMN(C310)
),
"")</f>
        <v/>
      </c>
      <c r="AH232" t="str" cm="1">
        <f t="array" ref="AH232">IFERROR(
INDEX($A$3:$G$220,
SMALL(
IF($G$3:$G$220="Pro", ROW($A$3:$A$220)-ROW($A$3)+1),
ROW(E310)
),
COLUMN(E310)
),
"")</f>
        <v/>
      </c>
      <c r="AI232" s="2" t="str">
        <f>IF(AH232="", "", 1 + COUNTIF($AH$3:$AH$112,"&gt;"&amp;AH232))</f>
        <v/>
      </c>
      <c r="AK232" t="str" cm="1">
        <f t="array" ref="AK232">IFERROR(
INDEX($A$3:$G$220,
SMALL(
IF($G$3:$G$220="Sportif", ROW($A$3:$A$220)-ROW($A$3)+1),
ROW(A230)
),
COLUMN(A230)
),
"")</f>
        <v/>
      </c>
      <c r="AL232" t="str" cm="1">
        <f t="array" ref="AL232">IFERROR(
INDEX($A$3:$G$220,
SMALL(
IF($G$3:$G$220="Sportif", ROW($A$3:$A$220)-ROW($A$3)+1),
ROW(B230)
),
COLUMN(B230)
),
"")</f>
        <v/>
      </c>
      <c r="AM232" t="str" cm="1">
        <f t="array" ref="AM232">IFERROR(
INDEX($A$3:$G$220,
SMALL(
IF($G$3:$G$220="Sportif", ROW($A$3:$A$220)-ROW($A$3)+1),
ROW(C230)
),
COLUMN(C230)
),
"")</f>
        <v/>
      </c>
      <c r="AN232" t="str" cm="1">
        <f t="array" ref="AN232">IFERROR(
INDEX($A$3:$G$220,
SMALL(
IF($G$3:$G$220="Sportif", ROW($A$3:$A$220)-ROW($A$3)+1),
ROW(D230)
),
COLUMN(D230)
),
"")</f>
        <v/>
      </c>
      <c r="AO232" t="str" cm="1">
        <f t="array" ref="AO232">IFERROR(
INDEX($A$3:$G$220,
SMALL(
IF($G$3:$G$220="Sportif", ROW($A$3:$A$220)-ROW($A$3)+1),
ROW(E230)
),
COLUMN(E230)
),
"")</f>
        <v/>
      </c>
      <c r="AP232" s="2" t="str">
        <f>IF(AO232="", "", 1 + COUNTIF($AO$3:$AO$287,"&gt;"&amp;AO232))</f>
        <v/>
      </c>
    </row>
    <row r="233" spans="1:42" x14ac:dyDescent="0.3">
      <c r="A233" t="s">
        <v>321</v>
      </c>
      <c r="B233" t="s">
        <v>322</v>
      </c>
      <c r="C233" s="2" t="s">
        <v>311</v>
      </c>
      <c r="D233" t="s">
        <v>222</v>
      </c>
      <c r="E233">
        <v>95</v>
      </c>
      <c r="F233" s="2">
        <f t="shared" si="57"/>
        <v>231</v>
      </c>
      <c r="G233" t="s">
        <v>23</v>
      </c>
      <c r="I233" s="2">
        <f t="shared" si="68"/>
        <v>231</v>
      </c>
      <c r="J233" s="2" t="str">
        <f t="shared" si="69"/>
        <v>CURRAN</v>
      </c>
      <c r="K233" s="2" t="str">
        <f t="shared" si="70"/>
        <v>Ludovic</v>
      </c>
      <c r="L233" s="2" t="str">
        <f t="shared" si="71"/>
        <v>MAS Villa SAMAHRA</v>
      </c>
      <c r="M233" s="2">
        <f t="shared" si="58"/>
        <v>95</v>
      </c>
      <c r="W233" t="str" cm="1">
        <f t="array" ref="W233">IFERROR(
INDEX($A$3:$G$220,
SMALL(
IF($D$3:$D$220="Sans Potence", ROW($A$3:$A$220)-ROW($A$3)+1),
ROW(A349)
),
COLUMN(A349)
),
"")</f>
        <v/>
      </c>
      <c r="X233" t="str" cm="1">
        <f t="array" ref="X233">IFERROR(
INDEX($A$3:$G$220,
SMALL(
IF($D$3:$D$220="Sans Potence", ROW($A$3:$A$220)-ROW($A$3)+1),
ROW(B349)
),
COLUMN(B349)
),
"")</f>
        <v/>
      </c>
      <c r="Y233" t="str" cm="1">
        <f t="array" ref="Y233">IFERROR(
INDEX($A$3:$G$220,
SMALL(
IF($D$3:$D$220="Sans Potence", ROW($A$3:$A$220)-ROW($A$3)+1),
ROW(C349)
),
COLUMN(C349)
),
"")</f>
        <v/>
      </c>
      <c r="Z233" t="str" cm="1">
        <f t="array" ref="Z233">IFERROR(
INDEX($A$3:$G$220,
SMALL(
IF($D$3:$D$220="Sans Potence", ROW($A$3:$A$220)-ROW($A$3)+1),
ROW(D349)
),
COLUMN(D349)
),
"")</f>
        <v/>
      </c>
      <c r="AA233" t="str" cm="1">
        <f t="array" ref="AA233">IFERROR(
INDEX($A$3:$G$220,
SMALL(
IF($D$3:$D$220="Sans Potence", ROW($A$3:$A$220)-ROW($A$3)+1),
ROW(E349)
),
COLUMN(E349)
),
"")</f>
        <v/>
      </c>
      <c r="AB233" s="2" t="str">
        <f t="shared" si="67"/>
        <v/>
      </c>
      <c r="AC233" s="2"/>
      <c r="AD233" t="str" cm="1">
        <f t="array" ref="AD233">IFERROR(
INDEX($A$3:$G$220,
SMALL(
IF($G$3:$G$220="Pro",ROW($A$3:$A$220)-ROW($A$3)+1),
ROW(A311)
),
COLUMN(A311)
),
"")</f>
        <v/>
      </c>
      <c r="AE233" t="str" cm="1">
        <f t="array" ref="AE233">IFERROR(
INDEX($A$3:$G$220,
SMALL(
IF($G$3:$G$220="Pro", ROW($A$3:$A$220)-ROW($A$3)+1),
ROW(B311)
),
COLUMN(B311)
),
"")</f>
        <v/>
      </c>
      <c r="AF233" t="str" cm="1">
        <f t="array" ref="AF233">IFERROR(
INDEX($A$3:$G$220,
SMALL(
IF($G$3:$G$220="Pro", ROW($A$3:$A$220)-ROW($A$3)+1),
ROW(C311)
),
COLUMN(C311)
),
"")</f>
        <v/>
      </c>
      <c r="AH233" t="str" cm="1">
        <f t="array" ref="AH233">IFERROR(
INDEX($A$3:$G$220,
SMALL(
IF($G$3:$G$220="Pro", ROW($A$3:$A$220)-ROW($A$3)+1),
ROW(E311)
),
COLUMN(E311)
),
"")</f>
        <v/>
      </c>
      <c r="AI233" s="2" t="str">
        <f>IF(AH233="", "", 1 + COUNTIF($AH$3:$AH$112,"&gt;"&amp;AH233))</f>
        <v/>
      </c>
      <c r="AK233" t="str" cm="1">
        <f t="array" ref="AK233">IFERROR(
INDEX($A$3:$G$220,
SMALL(
IF($G$3:$G$220="Sportif", ROW($A$3:$A$220)-ROW($A$3)+1),
ROW(A231)
),
COLUMN(A231)
),
"")</f>
        <v/>
      </c>
      <c r="AL233" t="str" cm="1">
        <f t="array" ref="AL233">IFERROR(
INDEX($A$3:$G$220,
SMALL(
IF($G$3:$G$220="Sportif", ROW($A$3:$A$220)-ROW($A$3)+1),
ROW(B231)
),
COLUMN(B231)
),
"")</f>
        <v/>
      </c>
      <c r="AM233" t="str" cm="1">
        <f t="array" ref="AM233">IFERROR(
INDEX($A$3:$G$220,
SMALL(
IF($G$3:$G$220="Sportif", ROW($A$3:$A$220)-ROW($A$3)+1),
ROW(C231)
),
COLUMN(C231)
),
"")</f>
        <v/>
      </c>
      <c r="AN233" t="str" cm="1">
        <f t="array" ref="AN233">IFERROR(
INDEX($A$3:$G$220,
SMALL(
IF($G$3:$G$220="Sportif", ROW($A$3:$A$220)-ROW($A$3)+1),
ROW(D231)
),
COLUMN(D231)
),
"")</f>
        <v/>
      </c>
      <c r="AO233" t="str" cm="1">
        <f t="array" ref="AO233">IFERROR(
INDEX($A$3:$G$220,
SMALL(
IF($G$3:$G$220="Sportif", ROW($A$3:$A$220)-ROW($A$3)+1),
ROW(E231)
),
COLUMN(E231)
),
"")</f>
        <v/>
      </c>
      <c r="AP233" s="2" t="str">
        <f>IF(AO233="", "", 1 + COUNTIF($AO$3:$AO$287,"&gt;"&amp;AO233))</f>
        <v/>
      </c>
    </row>
    <row r="234" spans="1:42" x14ac:dyDescent="0.3">
      <c r="A234" t="s">
        <v>406</v>
      </c>
      <c r="B234" t="s">
        <v>439</v>
      </c>
      <c r="C234" s="2" t="s">
        <v>363</v>
      </c>
      <c r="D234" t="s">
        <v>37</v>
      </c>
      <c r="E234">
        <v>95</v>
      </c>
      <c r="F234" s="2">
        <f t="shared" si="57"/>
        <v>231</v>
      </c>
      <c r="G234" t="s">
        <v>23</v>
      </c>
      <c r="I234" s="2">
        <f t="shared" si="68"/>
        <v>232</v>
      </c>
      <c r="J234" s="2" t="str">
        <f t="shared" si="69"/>
        <v>MOINSE</v>
      </c>
      <c r="K234" s="2" t="str">
        <f t="shared" si="70"/>
        <v>Véronique</v>
      </c>
      <c r="L234" s="2" t="str">
        <f t="shared" si="71"/>
        <v>FAM / FDV HARBONNIERES</v>
      </c>
      <c r="M234" s="2">
        <f t="shared" si="58"/>
        <v>95</v>
      </c>
      <c r="W234" t="str" cm="1">
        <f t="array" ref="W234">IFERROR(
INDEX($A$3:$G$220,
SMALL(
IF($D$3:$D$220="Sans Potence", ROW($A$3:$A$220)-ROW($A$3)+1),
ROW(A350)
),
COLUMN(A350)
),
"")</f>
        <v/>
      </c>
      <c r="X234" t="str" cm="1">
        <f t="array" ref="X234">IFERROR(
INDEX($A$3:$G$220,
SMALL(
IF($D$3:$D$220="Sans Potence", ROW($A$3:$A$220)-ROW($A$3)+1),
ROW(B350)
),
COLUMN(B350)
),
"")</f>
        <v/>
      </c>
      <c r="Y234" t="str" cm="1">
        <f t="array" ref="Y234">IFERROR(
INDEX($A$3:$G$220,
SMALL(
IF($D$3:$D$220="Sans Potence", ROW($A$3:$A$220)-ROW($A$3)+1),
ROW(C350)
),
COLUMN(C350)
),
"")</f>
        <v/>
      </c>
      <c r="Z234" t="str" cm="1">
        <f t="array" ref="Z234">IFERROR(
INDEX($A$3:$G$220,
SMALL(
IF($D$3:$D$220="Sans Potence", ROW($A$3:$A$220)-ROW($A$3)+1),
ROW(D350)
),
COLUMN(D350)
),
"")</f>
        <v/>
      </c>
      <c r="AA234" t="str" cm="1">
        <f t="array" ref="AA234">IFERROR(
INDEX($A$3:$G$220,
SMALL(
IF($D$3:$D$220="Sans Potence", ROW($A$3:$A$220)-ROW($A$3)+1),
ROW(E350)
),
COLUMN(E350)
),
"")</f>
        <v/>
      </c>
      <c r="AB234" s="2" t="str">
        <f t="shared" si="67"/>
        <v/>
      </c>
      <c r="AC234" s="2"/>
      <c r="AD234" t="str" cm="1">
        <f t="array" ref="AD234">IFERROR(
INDEX($A$3:$G$220,
SMALL(
IF($G$3:$G$220="Pro",ROW($A$3:$A$220)-ROW($A$3)+1),
ROW(A312)
),
COLUMN(A312)
),
"")</f>
        <v/>
      </c>
      <c r="AE234" t="str" cm="1">
        <f t="array" ref="AE234">IFERROR(
INDEX($A$3:$G$220,
SMALL(
IF($G$3:$G$220="Pro", ROW($A$3:$A$220)-ROW($A$3)+1),
ROW(B312)
),
COLUMN(B312)
),
"")</f>
        <v/>
      </c>
      <c r="AF234" t="str" cm="1">
        <f t="array" ref="AF234">IFERROR(
INDEX($A$3:$G$220,
SMALL(
IF($G$3:$G$220="Pro", ROW($A$3:$A$220)-ROW($A$3)+1),
ROW(C312)
),
COLUMN(C312)
),
"")</f>
        <v/>
      </c>
      <c r="AH234" t="str" cm="1">
        <f t="array" ref="AH234">IFERROR(
INDEX($A$3:$G$220,
SMALL(
IF($G$3:$G$220="Pro", ROW($A$3:$A$220)-ROW($A$3)+1),
ROW(E312)
),
COLUMN(E312)
),
"")</f>
        <v/>
      </c>
      <c r="AI234" s="2" t="str">
        <f>IF(AH234="", "", 1 + COUNTIF($AH$3:$AH$112,"&gt;"&amp;AH234))</f>
        <v/>
      </c>
      <c r="AK234" t="str" cm="1">
        <f t="array" ref="AK234">IFERROR(
INDEX($A$3:$G$220,
SMALL(
IF($G$3:$G$220="Sportif", ROW($A$3:$A$220)-ROW($A$3)+1),
ROW(A232)
),
COLUMN(A232)
),
"")</f>
        <v/>
      </c>
      <c r="AL234" t="str" cm="1">
        <f t="array" ref="AL234">IFERROR(
INDEX($A$3:$G$220,
SMALL(
IF($G$3:$G$220="Sportif", ROW($A$3:$A$220)-ROW($A$3)+1),
ROW(B232)
),
COLUMN(B232)
),
"")</f>
        <v/>
      </c>
      <c r="AM234" t="str" cm="1">
        <f t="array" ref="AM234">IFERROR(
INDEX($A$3:$G$220,
SMALL(
IF($G$3:$G$220="Sportif", ROW($A$3:$A$220)-ROW($A$3)+1),
ROW(C232)
),
COLUMN(C232)
),
"")</f>
        <v/>
      </c>
      <c r="AN234" t="str" cm="1">
        <f t="array" ref="AN234">IFERROR(
INDEX($A$3:$G$220,
SMALL(
IF($G$3:$G$220="Sportif", ROW($A$3:$A$220)-ROW($A$3)+1),
ROW(D232)
),
COLUMN(D232)
),
"")</f>
        <v/>
      </c>
      <c r="AO234" t="str" cm="1">
        <f t="array" ref="AO234">IFERROR(
INDEX($A$3:$G$220,
SMALL(
IF($G$3:$G$220="Sportif", ROW($A$3:$A$220)-ROW($A$3)+1),
ROW(E232)
),
COLUMN(E232)
),
"")</f>
        <v/>
      </c>
      <c r="AP234" s="2" t="str">
        <f>IF(AO234="", "", 1 + COUNTIF($AO$3:$AO$287,"&gt;"&amp;AO234))</f>
        <v/>
      </c>
    </row>
    <row r="235" spans="1:42" x14ac:dyDescent="0.3">
      <c r="A235" t="s">
        <v>639</v>
      </c>
      <c r="B235" t="s">
        <v>640</v>
      </c>
      <c r="C235" s="2" t="s">
        <v>514</v>
      </c>
      <c r="D235" t="s">
        <v>37</v>
      </c>
      <c r="E235">
        <v>94</v>
      </c>
      <c r="F235" s="2">
        <f t="shared" si="57"/>
        <v>233</v>
      </c>
      <c r="G235" t="s">
        <v>23</v>
      </c>
      <c r="I235" s="2">
        <f t="shared" si="68"/>
        <v>233</v>
      </c>
      <c r="J235" s="2" t="str">
        <f t="shared" si="69"/>
        <v>THOREL</v>
      </c>
      <c r="K235" s="2" t="str">
        <f t="shared" si="70"/>
        <v>Maxime</v>
      </c>
      <c r="L235" s="2" t="str">
        <f t="shared" si="71"/>
        <v>CH CORBIE ALBERT</v>
      </c>
      <c r="M235" s="2">
        <f t="shared" si="58"/>
        <v>94</v>
      </c>
      <c r="W235" t="str" cm="1">
        <f t="array" ref="W235">IFERROR(
INDEX($A$3:$G$220,
SMALL(
IF($D$3:$D$220="Sans Potence", ROW($A$3:$A$220)-ROW($A$3)+1),
ROW(A351)
),
COLUMN(A351)
),
"")</f>
        <v/>
      </c>
      <c r="X235" t="str" cm="1">
        <f t="array" ref="X235">IFERROR(
INDEX($A$3:$G$220,
SMALL(
IF($D$3:$D$220="Sans Potence", ROW($A$3:$A$220)-ROW($A$3)+1),
ROW(B351)
),
COLUMN(B351)
),
"")</f>
        <v/>
      </c>
      <c r="Y235" t="str" cm="1">
        <f t="array" ref="Y235">IFERROR(
INDEX($A$3:$G$220,
SMALL(
IF($D$3:$D$220="Sans Potence", ROW($A$3:$A$220)-ROW($A$3)+1),
ROW(C351)
),
COLUMN(C351)
),
"")</f>
        <v/>
      </c>
      <c r="Z235" t="str" cm="1">
        <f t="array" ref="Z235">IFERROR(
INDEX($A$3:$G$220,
SMALL(
IF($D$3:$D$220="Sans Potence", ROW($A$3:$A$220)-ROW($A$3)+1),
ROW(D351)
),
COLUMN(D351)
),
"")</f>
        <v/>
      </c>
      <c r="AA235" t="str" cm="1">
        <f t="array" ref="AA235">IFERROR(
INDEX($A$3:$G$220,
SMALL(
IF($D$3:$D$220="Sans Potence", ROW($A$3:$A$220)-ROW($A$3)+1),
ROW(E351)
),
COLUMN(E351)
),
"")</f>
        <v/>
      </c>
      <c r="AB235" s="2" t="str">
        <f t="shared" si="67"/>
        <v/>
      </c>
      <c r="AC235" s="2"/>
      <c r="AD235" t="str" cm="1">
        <f t="array" ref="AD235">IFERROR(
INDEX($A$3:$G$220,
SMALL(
IF($G$3:$G$220="Pro",ROW($A$3:$A$220)-ROW($A$3)+1),
ROW(A313)
),
COLUMN(A313)
),
"")</f>
        <v/>
      </c>
      <c r="AE235" t="str" cm="1">
        <f t="array" ref="AE235">IFERROR(
INDEX($A$3:$G$220,
SMALL(
IF($G$3:$G$220="Pro", ROW($A$3:$A$220)-ROW($A$3)+1),
ROW(B313)
),
COLUMN(B313)
),
"")</f>
        <v/>
      </c>
      <c r="AF235" t="str" cm="1">
        <f t="array" ref="AF235">IFERROR(
INDEX($A$3:$G$220,
SMALL(
IF($G$3:$G$220="Pro", ROW($A$3:$A$220)-ROW($A$3)+1),
ROW(C313)
),
COLUMN(C313)
),
"")</f>
        <v/>
      </c>
      <c r="AH235" t="str" cm="1">
        <f t="array" ref="AH235">IFERROR(
INDEX($A$3:$G$220,
SMALL(
IF($G$3:$G$220="Pro", ROW($A$3:$A$220)-ROW($A$3)+1),
ROW(E313)
),
COLUMN(E313)
),
"")</f>
        <v/>
      </c>
      <c r="AI235" s="2" t="str">
        <f>IF(AH235="", "", 1 + COUNTIF($AH$3:$AH$112,"&gt;"&amp;AH235))</f>
        <v/>
      </c>
      <c r="AK235" t="str" cm="1">
        <f t="array" ref="AK235">IFERROR(
INDEX($A$3:$G$220,
SMALL(
IF($G$3:$G$220="Sportif", ROW($A$3:$A$220)-ROW($A$3)+1),
ROW(A233)
),
COLUMN(A233)
),
"")</f>
        <v/>
      </c>
      <c r="AL235" t="str" cm="1">
        <f t="array" ref="AL235">IFERROR(
INDEX($A$3:$G$220,
SMALL(
IF($G$3:$G$220="Sportif", ROW($A$3:$A$220)-ROW($A$3)+1),
ROW(B233)
),
COLUMN(B233)
),
"")</f>
        <v/>
      </c>
      <c r="AM235" t="str" cm="1">
        <f t="array" ref="AM235">IFERROR(
INDEX($A$3:$G$220,
SMALL(
IF($G$3:$G$220="Sportif", ROW($A$3:$A$220)-ROW($A$3)+1),
ROW(C233)
),
COLUMN(C233)
),
"")</f>
        <v/>
      </c>
      <c r="AN235" t="str" cm="1">
        <f t="array" ref="AN235">IFERROR(
INDEX($A$3:$G$220,
SMALL(
IF($G$3:$G$220="Sportif", ROW($A$3:$A$220)-ROW($A$3)+1),
ROW(D233)
),
COLUMN(D233)
),
"")</f>
        <v/>
      </c>
      <c r="AO235" t="str" cm="1">
        <f t="array" ref="AO235">IFERROR(
INDEX($A$3:$G$220,
SMALL(
IF($G$3:$G$220="Sportif", ROW($A$3:$A$220)-ROW($A$3)+1),
ROW(E233)
),
COLUMN(E233)
),
"")</f>
        <v/>
      </c>
      <c r="AP235" s="2" t="str">
        <f>IF(AO235="", "", 1 + COUNTIF($AO$3:$AO$287,"&gt;"&amp;AO235))</f>
        <v/>
      </c>
    </row>
    <row r="236" spans="1:42" x14ac:dyDescent="0.3">
      <c r="A236" t="s">
        <v>212</v>
      </c>
      <c r="B236" t="s">
        <v>107</v>
      </c>
      <c r="C236" s="2" t="s">
        <v>186</v>
      </c>
      <c r="D236" t="s">
        <v>37</v>
      </c>
      <c r="E236">
        <v>90</v>
      </c>
      <c r="F236" s="2">
        <f t="shared" si="57"/>
        <v>234</v>
      </c>
      <c r="G236" t="s">
        <v>23</v>
      </c>
      <c r="I236" s="2">
        <f t="shared" si="68"/>
        <v>234</v>
      </c>
      <c r="J236" s="2" t="str">
        <f t="shared" si="69"/>
        <v>DUBOSQUEILLE</v>
      </c>
      <c r="K236" s="2" t="str">
        <f t="shared" si="70"/>
        <v>Michèle</v>
      </c>
      <c r="L236" s="2" t="str">
        <f t="shared" si="71"/>
        <v>EHPAD Warloy-Baillon</v>
      </c>
      <c r="M236" s="2">
        <f t="shared" si="58"/>
        <v>90</v>
      </c>
      <c r="W236" t="str" cm="1">
        <f t="array" ref="W236">IFERROR(
INDEX($A$3:$G$220,
SMALL(
IF($D$3:$D$220="Sans Potence", ROW($A$3:$A$220)-ROW($A$3)+1),
ROW(A352)
),
COLUMN(A352)
),
"")</f>
        <v/>
      </c>
      <c r="X236" t="str" cm="1">
        <f t="array" ref="X236">IFERROR(
INDEX($A$3:$G$220,
SMALL(
IF($D$3:$D$220="Sans Potence", ROW($A$3:$A$220)-ROW($A$3)+1),
ROW(B352)
),
COLUMN(B352)
),
"")</f>
        <v/>
      </c>
      <c r="Y236" t="str" cm="1">
        <f t="array" ref="Y236">IFERROR(
INDEX($A$3:$G$220,
SMALL(
IF($D$3:$D$220="Sans Potence", ROW($A$3:$A$220)-ROW($A$3)+1),
ROW(C352)
),
COLUMN(C352)
),
"")</f>
        <v/>
      </c>
      <c r="Z236" t="str" cm="1">
        <f t="array" ref="Z236">IFERROR(
INDEX($A$3:$G$220,
SMALL(
IF($D$3:$D$220="Sans Potence", ROW($A$3:$A$220)-ROW($A$3)+1),
ROW(D352)
),
COLUMN(D352)
),
"")</f>
        <v/>
      </c>
      <c r="AA236" t="str" cm="1">
        <f t="array" ref="AA236">IFERROR(
INDEX($A$3:$G$220,
SMALL(
IF($D$3:$D$220="Sans Potence", ROW($A$3:$A$220)-ROW($A$3)+1),
ROW(E352)
),
COLUMN(E352)
),
"")</f>
        <v/>
      </c>
      <c r="AB236" s="2" t="str">
        <f t="shared" si="67"/>
        <v/>
      </c>
      <c r="AC236" s="2"/>
      <c r="AD236" t="str" cm="1">
        <f t="array" ref="AD236">IFERROR(
INDEX($A$3:$G$220,
SMALL(
IF($G$3:$G$220="Pro",ROW($A$3:$A$220)-ROW($A$3)+1),
ROW(A314)
),
COLUMN(A314)
),
"")</f>
        <v/>
      </c>
      <c r="AE236" t="str" cm="1">
        <f t="array" ref="AE236">IFERROR(
INDEX($A$3:$G$220,
SMALL(
IF($G$3:$G$220="Pro", ROW($A$3:$A$220)-ROW($A$3)+1),
ROW(B314)
),
COLUMN(B314)
),
"")</f>
        <v/>
      </c>
      <c r="AF236" t="str" cm="1">
        <f t="array" ref="AF236">IFERROR(
INDEX($A$3:$G$220,
SMALL(
IF($G$3:$G$220="Pro", ROW($A$3:$A$220)-ROW($A$3)+1),
ROW(C314)
),
COLUMN(C314)
),
"")</f>
        <v/>
      </c>
      <c r="AH236" t="str" cm="1">
        <f t="array" ref="AH236">IFERROR(
INDEX($A$3:$G$220,
SMALL(
IF($G$3:$G$220="Pro", ROW($A$3:$A$220)-ROW($A$3)+1),
ROW(E314)
),
COLUMN(E314)
),
"")</f>
        <v/>
      </c>
      <c r="AI236" s="2" t="str">
        <f>IF(AH236="", "", 1 + COUNTIF($AH$3:$AH$112,"&gt;"&amp;AH236))</f>
        <v/>
      </c>
      <c r="AK236" t="str" cm="1">
        <f t="array" ref="AK236">IFERROR(
INDEX($A$3:$G$220,
SMALL(
IF($G$3:$G$220="Sportif", ROW($A$3:$A$220)-ROW($A$3)+1),
ROW(A234)
),
COLUMN(A234)
),
"")</f>
        <v/>
      </c>
      <c r="AL236" t="str" cm="1">
        <f t="array" ref="AL236">IFERROR(
INDEX($A$3:$G$220,
SMALL(
IF($G$3:$G$220="Sportif", ROW($A$3:$A$220)-ROW($A$3)+1),
ROW(B234)
),
COLUMN(B234)
),
"")</f>
        <v/>
      </c>
      <c r="AM236" t="str" cm="1">
        <f t="array" ref="AM236">IFERROR(
INDEX($A$3:$G$220,
SMALL(
IF($G$3:$G$220="Sportif", ROW($A$3:$A$220)-ROW($A$3)+1),
ROW(C234)
),
COLUMN(C234)
),
"")</f>
        <v/>
      </c>
      <c r="AN236" t="str" cm="1">
        <f t="array" ref="AN236">IFERROR(
INDEX($A$3:$G$220,
SMALL(
IF($G$3:$G$220="Sportif", ROW($A$3:$A$220)-ROW($A$3)+1),
ROW(D234)
),
COLUMN(D234)
),
"")</f>
        <v/>
      </c>
      <c r="AO236" t="str" cm="1">
        <f t="array" ref="AO236">IFERROR(
INDEX($A$3:$G$220,
SMALL(
IF($G$3:$G$220="Sportif", ROW($A$3:$A$220)-ROW($A$3)+1),
ROW(E234)
),
COLUMN(E234)
),
"")</f>
        <v/>
      </c>
      <c r="AP236" s="2" t="str">
        <f>IF(AO236="", "", 1 + COUNTIF($AO$3:$AO$287,"&gt;"&amp;AO236))</f>
        <v/>
      </c>
    </row>
    <row r="237" spans="1:42" x14ac:dyDescent="0.3">
      <c r="A237" t="s">
        <v>641</v>
      </c>
      <c r="B237" t="s">
        <v>642</v>
      </c>
      <c r="C237" s="2" t="s">
        <v>514</v>
      </c>
      <c r="D237" t="s">
        <v>37</v>
      </c>
      <c r="E237">
        <v>87</v>
      </c>
      <c r="F237" s="2">
        <f t="shared" si="57"/>
        <v>235</v>
      </c>
      <c r="G237" t="s">
        <v>23</v>
      </c>
      <c r="I237" s="2">
        <f t="shared" si="68"/>
        <v>235</v>
      </c>
      <c r="J237" s="2" t="str">
        <f t="shared" si="69"/>
        <v>AWISM</v>
      </c>
      <c r="K237" s="2" t="str">
        <f t="shared" si="70"/>
        <v>Ahmad</v>
      </c>
      <c r="L237" s="2" t="str">
        <f t="shared" si="71"/>
        <v>CH CORBIE ALBERT</v>
      </c>
      <c r="M237" s="2">
        <f t="shared" si="58"/>
        <v>87</v>
      </c>
      <c r="W237" t="str" cm="1">
        <f t="array" ref="W237">IFERROR(
INDEX($A$3:$G$220,
SMALL(
IF($D$3:$D$220="Sans Potence", ROW($A$3:$A$220)-ROW($A$3)+1),
ROW(A353)
),
COLUMN(A353)
),
"")</f>
        <v/>
      </c>
      <c r="X237" t="str" cm="1">
        <f t="array" ref="X237">IFERROR(
INDEX($A$3:$G$220,
SMALL(
IF($D$3:$D$220="Sans Potence", ROW($A$3:$A$220)-ROW($A$3)+1),
ROW(B353)
),
COLUMN(B353)
),
"")</f>
        <v/>
      </c>
      <c r="Y237" t="str" cm="1">
        <f t="array" ref="Y237">IFERROR(
INDEX($A$3:$G$220,
SMALL(
IF($D$3:$D$220="Sans Potence", ROW($A$3:$A$220)-ROW($A$3)+1),
ROW(C353)
),
COLUMN(C353)
),
"")</f>
        <v/>
      </c>
      <c r="Z237" t="str" cm="1">
        <f t="array" ref="Z237">IFERROR(
INDEX($A$3:$G$220,
SMALL(
IF($D$3:$D$220="Sans Potence", ROW($A$3:$A$220)-ROW($A$3)+1),
ROW(D353)
),
COLUMN(D353)
),
"")</f>
        <v/>
      </c>
      <c r="AA237" t="str" cm="1">
        <f t="array" ref="AA237">IFERROR(
INDEX($A$3:$G$220,
SMALL(
IF($D$3:$D$220="Sans Potence", ROW($A$3:$A$220)-ROW($A$3)+1),
ROW(E353)
),
COLUMN(E353)
),
"")</f>
        <v/>
      </c>
      <c r="AB237" s="2" t="str">
        <f t="shared" si="67"/>
        <v/>
      </c>
      <c r="AC237" s="2"/>
      <c r="AD237" t="str" cm="1">
        <f t="array" ref="AD237">IFERROR(
INDEX($A$3:$G$220,
SMALL(
IF($G$3:$G$220="Pro",ROW($A$3:$A$220)-ROW($A$3)+1),
ROW(A315)
),
COLUMN(A315)
),
"")</f>
        <v/>
      </c>
      <c r="AE237" t="str" cm="1">
        <f t="array" ref="AE237">IFERROR(
INDEX($A$3:$G$220,
SMALL(
IF($G$3:$G$220="Pro", ROW($A$3:$A$220)-ROW($A$3)+1),
ROW(B315)
),
COLUMN(B315)
),
"")</f>
        <v/>
      </c>
      <c r="AF237" t="str" cm="1">
        <f t="array" ref="AF237">IFERROR(
INDEX($A$3:$G$220,
SMALL(
IF($G$3:$G$220="Pro", ROW($A$3:$A$220)-ROW($A$3)+1),
ROW(C315)
),
COLUMN(C315)
),
"")</f>
        <v/>
      </c>
      <c r="AH237" t="str" cm="1">
        <f t="array" ref="AH237">IFERROR(
INDEX($A$3:$G$220,
SMALL(
IF($G$3:$G$220="Pro", ROW($A$3:$A$220)-ROW($A$3)+1),
ROW(E315)
),
COLUMN(E315)
),
"")</f>
        <v/>
      </c>
      <c r="AI237" s="2" t="str">
        <f>IF(AH237="", "", 1 + COUNTIF($AH$3:$AH$112,"&gt;"&amp;AH237))</f>
        <v/>
      </c>
      <c r="AK237" t="str" cm="1">
        <f t="array" ref="AK237">IFERROR(
INDEX($A$3:$G$220,
SMALL(
IF($G$3:$G$220="Sportif", ROW($A$3:$A$220)-ROW($A$3)+1),
ROW(A235)
),
COLUMN(A235)
),
"")</f>
        <v/>
      </c>
      <c r="AL237" t="str" cm="1">
        <f t="array" ref="AL237">IFERROR(
INDEX($A$3:$G$220,
SMALL(
IF($G$3:$G$220="Sportif", ROW($A$3:$A$220)-ROW($A$3)+1),
ROW(B235)
),
COLUMN(B235)
),
"")</f>
        <v/>
      </c>
      <c r="AM237" t="str" cm="1">
        <f t="array" ref="AM237">IFERROR(
INDEX($A$3:$G$220,
SMALL(
IF($G$3:$G$220="Sportif", ROW($A$3:$A$220)-ROW($A$3)+1),
ROW(C235)
),
COLUMN(C235)
),
"")</f>
        <v/>
      </c>
      <c r="AN237" t="str" cm="1">
        <f t="array" ref="AN237">IFERROR(
INDEX($A$3:$G$220,
SMALL(
IF($G$3:$G$220="Sportif", ROW($A$3:$A$220)-ROW($A$3)+1),
ROW(D235)
),
COLUMN(D235)
),
"")</f>
        <v/>
      </c>
      <c r="AO237" t="str" cm="1">
        <f t="array" ref="AO237">IFERROR(
INDEX($A$3:$G$220,
SMALL(
IF($G$3:$G$220="Sportif", ROW($A$3:$A$220)-ROW($A$3)+1),
ROW(E235)
),
COLUMN(E235)
),
"")</f>
        <v/>
      </c>
      <c r="AP237" s="2" t="str">
        <f>IF(AO237="", "", 1 + COUNTIF($AO$3:$AO$287,"&gt;"&amp;AO237))</f>
        <v/>
      </c>
    </row>
    <row r="238" spans="1:42" x14ac:dyDescent="0.3">
      <c r="A238" t="s">
        <v>120</v>
      </c>
      <c r="B238" t="s">
        <v>121</v>
      </c>
      <c r="C238" s="2" t="s">
        <v>36</v>
      </c>
      <c r="D238" t="s">
        <v>37</v>
      </c>
      <c r="E238" s="2">
        <v>86</v>
      </c>
      <c r="F238" s="2">
        <f t="shared" si="57"/>
        <v>236</v>
      </c>
      <c r="G238" t="s">
        <v>23</v>
      </c>
      <c r="I238" s="2">
        <f t="shared" si="68"/>
        <v>236</v>
      </c>
      <c r="J238" s="2" t="str">
        <f t="shared" si="69"/>
        <v>DOMONT</v>
      </c>
      <c r="K238" s="2" t="str">
        <f t="shared" si="70"/>
        <v>Edmonde</v>
      </c>
      <c r="L238" s="2" t="str">
        <f t="shared" si="71"/>
        <v>EHPAD Fouilloy</v>
      </c>
      <c r="M238" s="2">
        <f t="shared" si="58"/>
        <v>86</v>
      </c>
      <c r="W238" t="str" cm="1">
        <f t="array" ref="W238">IFERROR(
INDEX($A$3:$G$220,
SMALL(
IF($D$3:$D$220="Sans Potence", ROW($A$3:$A$220)-ROW($A$3)+1),
ROW(A354)
),
COLUMN(A354)
),
"")</f>
        <v/>
      </c>
      <c r="X238" t="str" cm="1">
        <f t="array" ref="X238">IFERROR(
INDEX($A$3:$G$220,
SMALL(
IF($D$3:$D$220="Sans Potence", ROW($A$3:$A$220)-ROW($A$3)+1),
ROW(B354)
),
COLUMN(B354)
),
"")</f>
        <v/>
      </c>
      <c r="Y238" t="str" cm="1">
        <f t="array" ref="Y238">IFERROR(
INDEX($A$3:$G$220,
SMALL(
IF($D$3:$D$220="Sans Potence", ROW($A$3:$A$220)-ROW($A$3)+1),
ROW(C354)
),
COLUMN(C354)
),
"")</f>
        <v/>
      </c>
      <c r="Z238" t="str" cm="1">
        <f t="array" ref="Z238">IFERROR(
INDEX($A$3:$G$220,
SMALL(
IF($D$3:$D$220="Sans Potence", ROW($A$3:$A$220)-ROW($A$3)+1),
ROW(D354)
),
COLUMN(D354)
),
"")</f>
        <v/>
      </c>
      <c r="AA238" t="str" cm="1">
        <f t="array" ref="AA238">IFERROR(
INDEX($A$3:$G$220,
SMALL(
IF($D$3:$D$220="Sans Potence", ROW($A$3:$A$220)-ROW($A$3)+1),
ROW(E354)
),
COLUMN(E354)
),
"")</f>
        <v/>
      </c>
      <c r="AB238" s="2" t="str">
        <f t="shared" si="67"/>
        <v/>
      </c>
      <c r="AC238" s="2"/>
      <c r="AD238" t="str" cm="1">
        <f t="array" ref="AD238">IFERROR(
INDEX($A$3:$G$220,
SMALL(
IF($G$3:$G$220="Pro",ROW($A$3:$A$220)-ROW($A$3)+1),
ROW(A316)
),
COLUMN(A316)
),
"")</f>
        <v/>
      </c>
      <c r="AE238" t="str" cm="1">
        <f t="array" ref="AE238">IFERROR(
INDEX($A$3:$G$220,
SMALL(
IF($G$3:$G$220="Pro", ROW($A$3:$A$220)-ROW($A$3)+1),
ROW(B316)
),
COLUMN(B316)
),
"")</f>
        <v/>
      </c>
      <c r="AF238" t="str" cm="1">
        <f t="array" ref="AF238">IFERROR(
INDEX($A$3:$G$220,
SMALL(
IF($G$3:$G$220="Pro", ROW($A$3:$A$220)-ROW($A$3)+1),
ROW(C316)
),
COLUMN(C316)
),
"")</f>
        <v/>
      </c>
      <c r="AH238" t="str" cm="1">
        <f t="array" ref="AH238">IFERROR(
INDEX($A$3:$G$220,
SMALL(
IF($G$3:$G$220="Pro", ROW($A$3:$A$220)-ROW($A$3)+1),
ROW(E316)
),
COLUMN(E316)
),
"")</f>
        <v/>
      </c>
      <c r="AI238" s="2" t="str">
        <f>IF(AH238="", "", 1 + COUNTIF($AH$3:$AH$112,"&gt;"&amp;AH238))</f>
        <v/>
      </c>
      <c r="AK238" t="str" cm="1">
        <f t="array" ref="AK238">IFERROR(
INDEX($A$3:$G$220,
SMALL(
IF($G$3:$G$220="Sportif", ROW($A$3:$A$220)-ROW($A$3)+1),
ROW(A236)
),
COLUMN(A236)
),
"")</f>
        <v/>
      </c>
      <c r="AL238" t="str" cm="1">
        <f t="array" ref="AL238">IFERROR(
INDEX($A$3:$G$220,
SMALL(
IF($G$3:$G$220="Sportif", ROW($A$3:$A$220)-ROW($A$3)+1),
ROW(B236)
),
COLUMN(B236)
),
"")</f>
        <v/>
      </c>
      <c r="AM238" t="str" cm="1">
        <f t="array" ref="AM238">IFERROR(
INDEX($A$3:$G$220,
SMALL(
IF($G$3:$G$220="Sportif", ROW($A$3:$A$220)-ROW($A$3)+1),
ROW(C236)
),
COLUMN(C236)
),
"")</f>
        <v/>
      </c>
      <c r="AN238" t="str" cm="1">
        <f t="array" ref="AN238">IFERROR(
INDEX($A$3:$G$220,
SMALL(
IF($G$3:$G$220="Sportif", ROW($A$3:$A$220)-ROW($A$3)+1),
ROW(D236)
),
COLUMN(D236)
),
"")</f>
        <v/>
      </c>
      <c r="AO238" t="str" cm="1">
        <f t="array" ref="AO238">IFERROR(
INDEX($A$3:$G$220,
SMALL(
IF($G$3:$G$220="Sportif", ROW($A$3:$A$220)-ROW($A$3)+1),
ROW(E236)
),
COLUMN(E236)
),
"")</f>
        <v/>
      </c>
      <c r="AP238" s="2" t="str">
        <f>IF(AO238="", "", 1 + COUNTIF($AO$3:$AO$287,"&gt;"&amp;AO238))</f>
        <v/>
      </c>
    </row>
    <row r="239" spans="1:42" x14ac:dyDescent="0.3">
      <c r="A239" t="s">
        <v>452</v>
      </c>
      <c r="B239" t="s">
        <v>359</v>
      </c>
      <c r="C239" s="2" t="s">
        <v>363</v>
      </c>
      <c r="D239" t="s">
        <v>37</v>
      </c>
      <c r="E239">
        <v>82</v>
      </c>
      <c r="F239" s="2">
        <f t="shared" si="57"/>
        <v>237</v>
      </c>
      <c r="G239" t="s">
        <v>23</v>
      </c>
      <c r="I239" s="2">
        <f t="shared" si="68"/>
        <v>237</v>
      </c>
      <c r="J239" s="2" t="str">
        <f t="shared" si="69"/>
        <v>PROYART</v>
      </c>
      <c r="K239" s="2" t="str">
        <f t="shared" si="70"/>
        <v>Caroline</v>
      </c>
      <c r="L239" s="2" t="str">
        <f t="shared" si="71"/>
        <v>FAM / FDV HARBONNIERES</v>
      </c>
      <c r="M239" s="2">
        <f t="shared" si="58"/>
        <v>82</v>
      </c>
      <c r="W239" t="str" cm="1">
        <f t="array" ref="W239">IFERROR(
INDEX($A$3:$G$220,
SMALL(
IF($D$3:$D$220="Sans Potence", ROW($A$3:$A$220)-ROW($A$3)+1),
ROW(A355)
),
COLUMN(A355)
),
"")</f>
        <v/>
      </c>
      <c r="X239" t="str" cm="1">
        <f t="array" ref="X239">IFERROR(
INDEX($A$3:$G$220,
SMALL(
IF($D$3:$D$220="Sans Potence", ROW($A$3:$A$220)-ROW($A$3)+1),
ROW(B355)
),
COLUMN(B355)
),
"")</f>
        <v/>
      </c>
      <c r="Y239" t="str" cm="1">
        <f t="array" ref="Y239">IFERROR(
INDEX($A$3:$G$220,
SMALL(
IF($D$3:$D$220="Sans Potence", ROW($A$3:$A$220)-ROW($A$3)+1),
ROW(C355)
),
COLUMN(C355)
),
"")</f>
        <v/>
      </c>
      <c r="Z239" t="str" cm="1">
        <f t="array" ref="Z239">IFERROR(
INDEX($A$3:$G$220,
SMALL(
IF($D$3:$D$220="Sans Potence", ROW($A$3:$A$220)-ROW($A$3)+1),
ROW(D355)
),
COLUMN(D355)
),
"")</f>
        <v/>
      </c>
      <c r="AA239" t="str" cm="1">
        <f t="array" ref="AA239">IFERROR(
INDEX($A$3:$G$220,
SMALL(
IF($D$3:$D$220="Sans Potence", ROW($A$3:$A$220)-ROW($A$3)+1),
ROW(E355)
),
COLUMN(E355)
),
"")</f>
        <v/>
      </c>
      <c r="AB239" s="2" t="str">
        <f t="shared" si="67"/>
        <v/>
      </c>
      <c r="AC239" s="2"/>
      <c r="AD239" t="str" cm="1">
        <f t="array" ref="AD239">IFERROR(
INDEX($A$3:$G$220,
SMALL(
IF($G$3:$G$220="Pro",ROW($A$3:$A$220)-ROW($A$3)+1),
ROW(A317)
),
COLUMN(A317)
),
"")</f>
        <v/>
      </c>
      <c r="AE239" t="str" cm="1">
        <f t="array" ref="AE239">IFERROR(
INDEX($A$3:$G$220,
SMALL(
IF($G$3:$G$220="Pro", ROW($A$3:$A$220)-ROW($A$3)+1),
ROW(B317)
),
COLUMN(B317)
),
"")</f>
        <v/>
      </c>
      <c r="AF239" t="str" cm="1">
        <f t="array" ref="AF239">IFERROR(
INDEX($A$3:$G$220,
SMALL(
IF($G$3:$G$220="Pro", ROW($A$3:$A$220)-ROW($A$3)+1),
ROW(C317)
),
COLUMN(C317)
),
"")</f>
        <v/>
      </c>
      <c r="AH239" t="str" cm="1">
        <f t="array" ref="AH239">IFERROR(
INDEX($A$3:$G$220,
SMALL(
IF($G$3:$G$220="Pro", ROW($A$3:$A$220)-ROW($A$3)+1),
ROW(E317)
),
COLUMN(E317)
),
"")</f>
        <v/>
      </c>
      <c r="AI239" s="2" t="str">
        <f>IF(AH239="", "", 1 + COUNTIF($AH$3:$AH$112,"&gt;"&amp;AH239))</f>
        <v/>
      </c>
      <c r="AK239" t="str" cm="1">
        <f t="array" ref="AK239">IFERROR(
INDEX($A$3:$G$220,
SMALL(
IF($G$3:$G$220="Sportif", ROW($A$3:$A$220)-ROW($A$3)+1),
ROW(A237)
),
COLUMN(A237)
),
"")</f>
        <v/>
      </c>
      <c r="AL239" t="str" cm="1">
        <f t="array" ref="AL239">IFERROR(
INDEX($A$3:$G$220,
SMALL(
IF($G$3:$G$220="Sportif", ROW($A$3:$A$220)-ROW($A$3)+1),
ROW(B237)
),
COLUMN(B237)
),
"")</f>
        <v/>
      </c>
      <c r="AM239" t="str" cm="1">
        <f t="array" ref="AM239">IFERROR(
INDEX($A$3:$G$220,
SMALL(
IF($G$3:$G$220="Sportif", ROW($A$3:$A$220)-ROW($A$3)+1),
ROW(C237)
),
COLUMN(C237)
),
"")</f>
        <v/>
      </c>
      <c r="AN239" t="str" cm="1">
        <f t="array" ref="AN239">IFERROR(
INDEX($A$3:$G$220,
SMALL(
IF($G$3:$G$220="Sportif", ROW($A$3:$A$220)-ROW($A$3)+1),
ROW(D237)
),
COLUMN(D237)
),
"")</f>
        <v/>
      </c>
      <c r="AO239" t="str" cm="1">
        <f t="array" ref="AO239">IFERROR(
INDEX($A$3:$G$220,
SMALL(
IF($G$3:$G$220="Sportif", ROW($A$3:$A$220)-ROW($A$3)+1),
ROW(E237)
),
COLUMN(E237)
),
"")</f>
        <v/>
      </c>
      <c r="AP239" s="2" t="str">
        <f>IF(AO239="", "", 1 + COUNTIF($AO$3:$AO$287,"&gt;"&amp;AO239))</f>
        <v/>
      </c>
    </row>
    <row r="240" spans="1:42" x14ac:dyDescent="0.3">
      <c r="A240" t="s">
        <v>122</v>
      </c>
      <c r="B240" t="s">
        <v>123</v>
      </c>
      <c r="C240" s="2" t="s">
        <v>36</v>
      </c>
      <c r="D240" t="s">
        <v>37</v>
      </c>
      <c r="E240" s="2">
        <v>66</v>
      </c>
      <c r="F240" s="2">
        <f t="shared" si="57"/>
        <v>238</v>
      </c>
      <c r="G240" t="s">
        <v>23</v>
      </c>
      <c r="I240" s="2">
        <f t="shared" si="68"/>
        <v>238</v>
      </c>
      <c r="J240" s="2" t="str">
        <f t="shared" si="69"/>
        <v>TOUBIN</v>
      </c>
      <c r="K240" s="2" t="str">
        <f t="shared" si="70"/>
        <v>Suzanne</v>
      </c>
      <c r="L240" s="2" t="str">
        <f t="shared" si="71"/>
        <v>EHPAD Fouilloy</v>
      </c>
      <c r="M240" s="2">
        <f t="shared" si="58"/>
        <v>66</v>
      </c>
      <c r="W240" t="str" cm="1">
        <f t="array" ref="W240">IFERROR(
INDEX($A$3:$G$220,
SMALL(
IF($D$3:$D$220="Sans Potence", ROW($A$3:$A$220)-ROW($A$3)+1),
ROW(A356)
),
COLUMN(A356)
),
"")</f>
        <v/>
      </c>
      <c r="X240" t="str" cm="1">
        <f t="array" ref="X240">IFERROR(
INDEX($A$3:$G$220,
SMALL(
IF($D$3:$D$220="Sans Potence", ROW($A$3:$A$220)-ROW($A$3)+1),
ROW(B356)
),
COLUMN(B356)
),
"")</f>
        <v/>
      </c>
      <c r="Y240" t="str" cm="1">
        <f t="array" ref="Y240">IFERROR(
INDEX($A$3:$G$220,
SMALL(
IF($D$3:$D$220="Sans Potence", ROW($A$3:$A$220)-ROW($A$3)+1),
ROW(C356)
),
COLUMN(C356)
),
"")</f>
        <v/>
      </c>
      <c r="Z240" t="str" cm="1">
        <f t="array" ref="Z240">IFERROR(
INDEX($A$3:$G$220,
SMALL(
IF($D$3:$D$220="Sans Potence", ROW($A$3:$A$220)-ROW($A$3)+1),
ROW(D356)
),
COLUMN(D356)
),
"")</f>
        <v/>
      </c>
      <c r="AA240" t="str" cm="1">
        <f t="array" ref="AA240">IFERROR(
INDEX($A$3:$G$220,
SMALL(
IF($D$3:$D$220="Sans Potence", ROW($A$3:$A$220)-ROW($A$3)+1),
ROW(E356)
),
COLUMN(E356)
),
"")</f>
        <v/>
      </c>
      <c r="AB240" s="2" t="str">
        <f t="shared" si="67"/>
        <v/>
      </c>
      <c r="AC240" s="2"/>
      <c r="AD240" t="str" cm="1">
        <f t="array" ref="AD240">IFERROR(
INDEX($A$3:$G$220,
SMALL(
IF($G$3:$G$220="Pro",ROW($A$3:$A$220)-ROW($A$3)+1),
ROW(A318)
),
COLUMN(A318)
),
"")</f>
        <v/>
      </c>
      <c r="AE240" t="str" cm="1">
        <f t="array" ref="AE240">IFERROR(
INDEX($A$3:$G$220,
SMALL(
IF($G$3:$G$220="Pro", ROW($A$3:$A$220)-ROW($A$3)+1),
ROW(B318)
),
COLUMN(B318)
),
"")</f>
        <v/>
      </c>
      <c r="AF240" t="str" cm="1">
        <f t="array" ref="AF240">IFERROR(
INDEX($A$3:$G$220,
SMALL(
IF($G$3:$G$220="Pro", ROW($A$3:$A$220)-ROW($A$3)+1),
ROW(C318)
),
COLUMN(C318)
),
"")</f>
        <v/>
      </c>
      <c r="AH240" t="str" cm="1">
        <f t="array" ref="AH240">IFERROR(
INDEX($A$3:$G$220,
SMALL(
IF($G$3:$G$220="Pro", ROW($A$3:$A$220)-ROW($A$3)+1),
ROW(E318)
),
COLUMN(E318)
),
"")</f>
        <v/>
      </c>
      <c r="AI240" s="2" t="str">
        <f>IF(AH240="", "", 1 + COUNTIF($AH$3:$AH$112,"&gt;"&amp;AH240))</f>
        <v/>
      </c>
      <c r="AK240" t="str" cm="1">
        <f t="array" ref="AK240">IFERROR(
INDEX($A$3:$G$220,
SMALL(
IF($G$3:$G$220="Sportif", ROW($A$3:$A$220)-ROW($A$3)+1),
ROW(A238)
),
COLUMN(A238)
),
"")</f>
        <v/>
      </c>
      <c r="AL240" t="str" cm="1">
        <f t="array" ref="AL240">IFERROR(
INDEX($A$3:$G$220,
SMALL(
IF($G$3:$G$220="Sportif", ROW($A$3:$A$220)-ROW($A$3)+1),
ROW(B238)
),
COLUMN(B238)
),
"")</f>
        <v/>
      </c>
      <c r="AM240" t="str" cm="1">
        <f t="array" ref="AM240">IFERROR(
INDEX($A$3:$G$220,
SMALL(
IF($G$3:$G$220="Sportif", ROW($A$3:$A$220)-ROW($A$3)+1),
ROW(C238)
),
COLUMN(C238)
),
"")</f>
        <v/>
      </c>
      <c r="AN240" t="str" cm="1">
        <f t="array" ref="AN240">IFERROR(
INDEX($A$3:$G$220,
SMALL(
IF($G$3:$G$220="Sportif", ROW($A$3:$A$220)-ROW($A$3)+1),
ROW(D238)
),
COLUMN(D238)
),
"")</f>
        <v/>
      </c>
      <c r="AO240" t="str" cm="1">
        <f t="array" ref="AO240">IFERROR(
INDEX($A$3:$G$220,
SMALL(
IF($G$3:$G$220="Sportif", ROW($A$3:$A$220)-ROW($A$3)+1),
ROW(E238)
),
COLUMN(E238)
),
"")</f>
        <v/>
      </c>
      <c r="AP240" s="2" t="str">
        <f>IF(AO240="", "", 1 + COUNTIF($AO$3:$AO$287,"&gt;"&amp;AO240))</f>
        <v/>
      </c>
    </row>
    <row r="241" spans="1:42" x14ac:dyDescent="0.3">
      <c r="A241" t="s">
        <v>562</v>
      </c>
      <c r="B241" t="s">
        <v>399</v>
      </c>
      <c r="C241" s="2" t="s">
        <v>514</v>
      </c>
      <c r="D241" t="s">
        <v>37</v>
      </c>
      <c r="E241">
        <v>61</v>
      </c>
      <c r="F241" s="2">
        <f t="shared" si="57"/>
        <v>239</v>
      </c>
      <c r="G241" t="s">
        <v>23</v>
      </c>
      <c r="I241" s="2">
        <f t="shared" si="68"/>
        <v>239</v>
      </c>
      <c r="J241" s="2" t="str">
        <f t="shared" si="69"/>
        <v>CRUSSON</v>
      </c>
      <c r="K241" s="2" t="str">
        <f t="shared" si="70"/>
        <v>Jean-Michel</v>
      </c>
      <c r="L241" s="2" t="str">
        <f t="shared" si="71"/>
        <v>CH CORBIE ALBERT</v>
      </c>
      <c r="M241" s="2">
        <f t="shared" si="58"/>
        <v>61</v>
      </c>
      <c r="W241" t="str" cm="1">
        <f t="array" ref="W241">IFERROR(
INDEX($A$3:$G$220,
SMALL(
IF($D$3:$D$220="Sans Potence", ROW($A$3:$A$220)-ROW($A$3)+1),
ROW(A357)
),
COLUMN(A357)
),
"")</f>
        <v/>
      </c>
      <c r="X241" t="str" cm="1">
        <f t="array" ref="X241">IFERROR(
INDEX($A$3:$G$220,
SMALL(
IF($D$3:$D$220="Sans Potence", ROW($A$3:$A$220)-ROW($A$3)+1),
ROW(B357)
),
COLUMN(B357)
),
"")</f>
        <v/>
      </c>
      <c r="Y241" t="str" cm="1">
        <f t="array" ref="Y241">IFERROR(
INDEX($A$3:$G$220,
SMALL(
IF($D$3:$D$220="Sans Potence", ROW($A$3:$A$220)-ROW($A$3)+1),
ROW(C357)
),
COLUMN(C357)
),
"")</f>
        <v/>
      </c>
      <c r="Z241" t="str" cm="1">
        <f t="array" ref="Z241">IFERROR(
INDEX($A$3:$G$220,
SMALL(
IF($D$3:$D$220="Sans Potence", ROW($A$3:$A$220)-ROW($A$3)+1),
ROW(D357)
),
COLUMN(D357)
),
"")</f>
        <v/>
      </c>
      <c r="AA241" t="str" cm="1">
        <f t="array" ref="AA241">IFERROR(
INDEX($A$3:$G$220,
SMALL(
IF($D$3:$D$220="Sans Potence", ROW($A$3:$A$220)-ROW($A$3)+1),
ROW(E357)
),
COLUMN(E357)
),
"")</f>
        <v/>
      </c>
      <c r="AB241" s="2" t="str">
        <f t="shared" si="67"/>
        <v/>
      </c>
      <c r="AC241" s="2"/>
      <c r="AD241" t="str" cm="1">
        <f t="array" ref="AD241">IFERROR(
INDEX($A$3:$G$220,
SMALL(
IF($G$3:$G$220="Pro",ROW($A$3:$A$220)-ROW($A$3)+1),
ROW(A319)
),
COLUMN(A319)
),
"")</f>
        <v/>
      </c>
      <c r="AE241" t="str" cm="1">
        <f t="array" ref="AE241">IFERROR(
INDEX($A$3:$G$220,
SMALL(
IF($G$3:$G$220="Pro", ROW($A$3:$A$220)-ROW($A$3)+1),
ROW(B319)
),
COLUMN(B319)
),
"")</f>
        <v/>
      </c>
      <c r="AF241" t="str" cm="1">
        <f t="array" ref="AF241">IFERROR(
INDEX($A$3:$G$220,
SMALL(
IF($G$3:$G$220="Pro", ROW($A$3:$A$220)-ROW($A$3)+1),
ROW(C319)
),
COLUMN(C319)
),
"")</f>
        <v/>
      </c>
      <c r="AH241" t="str" cm="1">
        <f t="array" ref="AH241">IFERROR(
INDEX($A$3:$G$220,
SMALL(
IF($G$3:$G$220="Pro", ROW($A$3:$A$220)-ROW($A$3)+1),
ROW(E319)
),
COLUMN(E319)
),
"")</f>
        <v/>
      </c>
      <c r="AI241" s="2" t="str">
        <f>IF(AH241="", "", 1 + COUNTIF($AH$3:$AH$112,"&gt;"&amp;AH241))</f>
        <v/>
      </c>
      <c r="AK241" t="str" cm="1">
        <f t="array" ref="AK241">IFERROR(
INDEX($A$3:$G$220,
SMALL(
IF($G$3:$G$220="Sportif", ROW($A$3:$A$220)-ROW($A$3)+1),
ROW(A239)
),
COLUMN(A239)
),
"")</f>
        <v/>
      </c>
      <c r="AL241" t="str" cm="1">
        <f t="array" ref="AL241">IFERROR(
INDEX($A$3:$G$220,
SMALL(
IF($G$3:$G$220="Sportif", ROW($A$3:$A$220)-ROW($A$3)+1),
ROW(B239)
),
COLUMN(B239)
),
"")</f>
        <v/>
      </c>
      <c r="AM241" t="str" cm="1">
        <f t="array" ref="AM241">IFERROR(
INDEX($A$3:$G$220,
SMALL(
IF($G$3:$G$220="Sportif", ROW($A$3:$A$220)-ROW($A$3)+1),
ROW(C239)
),
COLUMN(C239)
),
"")</f>
        <v/>
      </c>
      <c r="AN241" t="str" cm="1">
        <f t="array" ref="AN241">IFERROR(
INDEX($A$3:$G$220,
SMALL(
IF($G$3:$G$220="Sportif", ROW($A$3:$A$220)-ROW($A$3)+1),
ROW(D239)
),
COLUMN(D239)
),
"")</f>
        <v/>
      </c>
      <c r="AO241" t="str" cm="1">
        <f t="array" ref="AO241">IFERROR(
INDEX($A$3:$G$220,
SMALL(
IF($G$3:$G$220="Sportif", ROW($A$3:$A$220)-ROW($A$3)+1),
ROW(E239)
),
COLUMN(E239)
),
"")</f>
        <v/>
      </c>
      <c r="AP241" s="2" t="str">
        <f>IF(AO241="", "", 1 + COUNTIF($AO$3:$AO$287,"&gt;"&amp;AO241))</f>
        <v/>
      </c>
    </row>
    <row r="242" spans="1:42" x14ac:dyDescent="0.3">
      <c r="A242" t="s">
        <v>323</v>
      </c>
      <c r="B242" t="s">
        <v>324</v>
      </c>
      <c r="C242" s="2" t="s">
        <v>311</v>
      </c>
      <c r="D242" t="s">
        <v>222</v>
      </c>
      <c r="E242">
        <v>59</v>
      </c>
      <c r="F242" s="2">
        <f t="shared" si="57"/>
        <v>240</v>
      </c>
      <c r="G242" t="s">
        <v>23</v>
      </c>
      <c r="I242" s="2">
        <f t="shared" si="68"/>
        <v>240</v>
      </c>
      <c r="J242" s="2" t="str">
        <f t="shared" si="69"/>
        <v>FELIX</v>
      </c>
      <c r="K242" s="2" t="str">
        <f t="shared" si="70"/>
        <v>Alexandre</v>
      </c>
      <c r="L242" s="2" t="str">
        <f t="shared" si="71"/>
        <v>MAS Villa SAMAHRA</v>
      </c>
      <c r="M242" s="2">
        <f t="shared" si="58"/>
        <v>59</v>
      </c>
      <c r="W242" t="str" cm="1">
        <f t="array" ref="W242">IFERROR(
INDEX($A$3:$G$220,
SMALL(
IF($D$3:$D$220="Sans Potence", ROW($A$3:$A$220)-ROW($A$3)+1),
ROW(A358)
),
COLUMN(A358)
),
"")</f>
        <v/>
      </c>
      <c r="X242" t="str" cm="1">
        <f t="array" ref="X242">IFERROR(
INDEX($A$3:$G$220,
SMALL(
IF($D$3:$D$220="Sans Potence", ROW($A$3:$A$220)-ROW($A$3)+1),
ROW(B358)
),
COLUMN(B358)
),
"")</f>
        <v/>
      </c>
      <c r="Y242" t="str" cm="1">
        <f t="array" ref="Y242">IFERROR(
INDEX($A$3:$G$220,
SMALL(
IF($D$3:$D$220="Sans Potence", ROW($A$3:$A$220)-ROW($A$3)+1),
ROW(C358)
),
COLUMN(C358)
),
"")</f>
        <v/>
      </c>
      <c r="Z242" t="str" cm="1">
        <f t="array" ref="Z242">IFERROR(
INDEX($A$3:$G$220,
SMALL(
IF($D$3:$D$220="Sans Potence", ROW($A$3:$A$220)-ROW($A$3)+1),
ROW(D358)
),
COLUMN(D358)
),
"")</f>
        <v/>
      </c>
      <c r="AA242" t="str" cm="1">
        <f t="array" ref="AA242">IFERROR(
INDEX($A$3:$G$220,
SMALL(
IF($D$3:$D$220="Sans Potence", ROW($A$3:$A$220)-ROW($A$3)+1),
ROW(E358)
),
COLUMN(E358)
),
"")</f>
        <v/>
      </c>
      <c r="AB242" s="2" t="str">
        <f t="shared" si="67"/>
        <v/>
      </c>
      <c r="AC242" s="2"/>
      <c r="AD242" t="str" cm="1">
        <f t="array" ref="AD242">IFERROR(
INDEX($A$3:$G$220,
SMALL(
IF($G$3:$G$220="Pro",ROW($A$3:$A$220)-ROW($A$3)+1),
ROW(A320)
),
COLUMN(A320)
),
"")</f>
        <v/>
      </c>
      <c r="AE242" t="str" cm="1">
        <f t="array" ref="AE242">IFERROR(
INDEX($A$3:$G$220,
SMALL(
IF($G$3:$G$220="Pro", ROW($A$3:$A$220)-ROW($A$3)+1),
ROW(B320)
),
COLUMN(B320)
),
"")</f>
        <v/>
      </c>
      <c r="AF242" t="str" cm="1">
        <f t="array" ref="AF242">IFERROR(
INDEX($A$3:$G$220,
SMALL(
IF($G$3:$G$220="Pro", ROW($A$3:$A$220)-ROW($A$3)+1),
ROW(C320)
),
COLUMN(C320)
),
"")</f>
        <v/>
      </c>
      <c r="AH242" t="str" cm="1">
        <f t="array" ref="AH242">IFERROR(
INDEX($A$3:$G$220,
SMALL(
IF($G$3:$G$220="Pro", ROW($A$3:$A$220)-ROW($A$3)+1),
ROW(E320)
),
COLUMN(E320)
),
"")</f>
        <v/>
      </c>
      <c r="AI242" s="2" t="str">
        <f>IF(AH242="", "", 1 + COUNTIF($AH$3:$AH$112,"&gt;"&amp;AH242))</f>
        <v/>
      </c>
      <c r="AK242" t="str" cm="1">
        <f t="array" ref="AK242">IFERROR(
INDEX($A$3:$G$220,
SMALL(
IF($G$3:$G$220="Sportif", ROW($A$3:$A$220)-ROW($A$3)+1),
ROW(A240)
),
COLUMN(A240)
),
"")</f>
        <v/>
      </c>
      <c r="AL242" t="str" cm="1">
        <f t="array" ref="AL242">IFERROR(
INDEX($A$3:$G$220,
SMALL(
IF($G$3:$G$220="Sportif", ROW($A$3:$A$220)-ROW($A$3)+1),
ROW(B240)
),
COLUMN(B240)
),
"")</f>
        <v/>
      </c>
      <c r="AM242" t="str" cm="1">
        <f t="array" ref="AM242">IFERROR(
INDEX($A$3:$G$220,
SMALL(
IF($G$3:$G$220="Sportif", ROW($A$3:$A$220)-ROW($A$3)+1),
ROW(C240)
),
COLUMN(C240)
),
"")</f>
        <v/>
      </c>
      <c r="AN242" t="str" cm="1">
        <f t="array" ref="AN242">IFERROR(
INDEX($A$3:$G$220,
SMALL(
IF($G$3:$G$220="Sportif", ROW($A$3:$A$220)-ROW($A$3)+1),
ROW(D240)
),
COLUMN(D240)
),
"")</f>
        <v/>
      </c>
      <c r="AO242" t="str" cm="1">
        <f t="array" ref="AO242">IFERROR(
INDEX($A$3:$G$220,
SMALL(
IF($G$3:$G$220="Sportif", ROW($A$3:$A$220)-ROW($A$3)+1),
ROW(E240)
),
COLUMN(E240)
),
"")</f>
        <v/>
      </c>
      <c r="AP242" s="2" t="str">
        <f>IF(AO242="", "", 1 + COUNTIF($AO$3:$AO$287,"&gt;"&amp;AO242))</f>
        <v/>
      </c>
    </row>
    <row r="243" spans="1:42" x14ac:dyDescent="0.3">
      <c r="A243" t="s">
        <v>325</v>
      </c>
      <c r="B243" t="s">
        <v>249</v>
      </c>
      <c r="C243" s="2" t="s">
        <v>311</v>
      </c>
      <c r="D243" t="s">
        <v>222</v>
      </c>
      <c r="E243">
        <v>38</v>
      </c>
      <c r="F243" s="2">
        <f t="shared" si="57"/>
        <v>241</v>
      </c>
      <c r="G243" t="s">
        <v>23</v>
      </c>
      <c r="I243" s="2">
        <f t="shared" si="68"/>
        <v>241</v>
      </c>
      <c r="J243" s="2" t="str">
        <f t="shared" si="69"/>
        <v>DOMINIQUE</v>
      </c>
      <c r="K243" s="2" t="str">
        <f t="shared" si="70"/>
        <v>Christophe</v>
      </c>
      <c r="L243" s="2" t="str">
        <f t="shared" si="71"/>
        <v>MAS Villa SAMAHRA</v>
      </c>
      <c r="M243" s="2">
        <f t="shared" si="58"/>
        <v>38</v>
      </c>
      <c r="W243" t="str" cm="1">
        <f t="array" ref="W243">IFERROR(
INDEX($A$3:$G$220,
SMALL(
IF($D$3:$D$220="Sans Potence", ROW($A$3:$A$220)-ROW($A$3)+1),
ROW(A359)
),
COLUMN(A359)
),
"")</f>
        <v/>
      </c>
      <c r="X243" t="str" cm="1">
        <f t="array" ref="X243">IFERROR(
INDEX($A$3:$G$220,
SMALL(
IF($D$3:$D$220="Sans Potence", ROW($A$3:$A$220)-ROW($A$3)+1),
ROW(B359)
),
COLUMN(B359)
),
"")</f>
        <v/>
      </c>
      <c r="Y243" t="str" cm="1">
        <f t="array" ref="Y243">IFERROR(
INDEX($A$3:$G$220,
SMALL(
IF($D$3:$D$220="Sans Potence", ROW($A$3:$A$220)-ROW($A$3)+1),
ROW(C359)
),
COLUMN(C359)
),
"")</f>
        <v/>
      </c>
      <c r="Z243" t="str" cm="1">
        <f t="array" ref="Z243">IFERROR(
INDEX($A$3:$G$220,
SMALL(
IF($D$3:$D$220="Sans Potence", ROW($A$3:$A$220)-ROW($A$3)+1),
ROW(D359)
),
COLUMN(D359)
),
"")</f>
        <v/>
      </c>
      <c r="AA243" t="str" cm="1">
        <f t="array" ref="AA243">IFERROR(
INDEX($A$3:$G$220,
SMALL(
IF($D$3:$D$220="Sans Potence", ROW($A$3:$A$220)-ROW($A$3)+1),
ROW(E359)
),
COLUMN(E359)
),
"")</f>
        <v/>
      </c>
      <c r="AB243" s="2" t="str">
        <f t="shared" si="67"/>
        <v/>
      </c>
      <c r="AC243" s="2"/>
      <c r="AD243" t="str" cm="1">
        <f t="array" ref="AD243">IFERROR(
INDEX($A$3:$G$220,
SMALL(
IF($G$3:$G$220="Pro",ROW($A$3:$A$220)-ROW($A$3)+1),
ROW(A321)
),
COLUMN(A321)
),
"")</f>
        <v/>
      </c>
      <c r="AE243" t="str" cm="1">
        <f t="array" ref="AE243">IFERROR(
INDEX($A$3:$G$220,
SMALL(
IF($G$3:$G$220="Pro", ROW($A$3:$A$220)-ROW($A$3)+1),
ROW(B321)
),
COLUMN(B321)
),
"")</f>
        <v/>
      </c>
      <c r="AF243" t="str" cm="1">
        <f t="array" ref="AF243">IFERROR(
INDEX($A$3:$G$220,
SMALL(
IF($G$3:$G$220="Pro", ROW($A$3:$A$220)-ROW($A$3)+1),
ROW(C321)
),
COLUMN(C321)
),
"")</f>
        <v/>
      </c>
      <c r="AH243" t="str" cm="1">
        <f t="array" ref="AH243">IFERROR(
INDEX($A$3:$G$220,
SMALL(
IF($G$3:$G$220="Pro", ROW($A$3:$A$220)-ROW($A$3)+1),
ROW(E321)
),
COLUMN(E321)
),
"")</f>
        <v/>
      </c>
      <c r="AI243" s="2" t="str">
        <f>IF(AH243="", "", 1 + COUNTIF($AH$3:$AH$112,"&gt;"&amp;AH243))</f>
        <v/>
      </c>
      <c r="AK243" t="str" cm="1">
        <f t="array" ref="AK243">IFERROR(
INDEX($A$3:$G$220,
SMALL(
IF($G$3:$G$220="Sportif", ROW($A$3:$A$220)-ROW($A$3)+1),
ROW(A241)
),
COLUMN(A241)
),
"")</f>
        <v/>
      </c>
      <c r="AL243" t="str" cm="1">
        <f t="array" ref="AL243">IFERROR(
INDEX($A$3:$G$220,
SMALL(
IF($G$3:$G$220="Sportif", ROW($A$3:$A$220)-ROW($A$3)+1),
ROW(B241)
),
COLUMN(B241)
),
"")</f>
        <v/>
      </c>
      <c r="AM243" t="str" cm="1">
        <f t="array" ref="AM243">IFERROR(
INDEX($A$3:$G$220,
SMALL(
IF($G$3:$G$220="Sportif", ROW($A$3:$A$220)-ROW($A$3)+1),
ROW(C241)
),
COLUMN(C241)
),
"")</f>
        <v/>
      </c>
      <c r="AN243" t="str" cm="1">
        <f t="array" ref="AN243">IFERROR(
INDEX($A$3:$G$220,
SMALL(
IF($G$3:$G$220="Sportif", ROW($A$3:$A$220)-ROW($A$3)+1),
ROW(D241)
),
COLUMN(D241)
),
"")</f>
        <v/>
      </c>
      <c r="AO243" t="str" cm="1">
        <f t="array" ref="AO243">IFERROR(
INDEX($A$3:$G$220,
SMALL(
IF($G$3:$G$220="Sportif", ROW($A$3:$A$220)-ROW($A$3)+1),
ROW(E241)
),
COLUMN(E241)
),
"")</f>
        <v/>
      </c>
      <c r="AP243" s="2" t="str">
        <f>IF(AO243="", "", 1 + COUNTIF($AO$3:$AO$287,"&gt;"&amp;AO243))</f>
        <v/>
      </c>
    </row>
    <row r="244" spans="1:42" x14ac:dyDescent="0.3">
      <c r="A244" t="s">
        <v>643</v>
      </c>
      <c r="B244" t="s">
        <v>644</v>
      </c>
      <c r="C244" s="2" t="s">
        <v>514</v>
      </c>
      <c r="D244" t="s">
        <v>37</v>
      </c>
      <c r="E244">
        <v>36</v>
      </c>
      <c r="F244" s="2">
        <f t="shared" si="57"/>
        <v>242</v>
      </c>
      <c r="G244" t="s">
        <v>23</v>
      </c>
      <c r="I244" s="2">
        <f t="shared" si="68"/>
        <v>242</v>
      </c>
      <c r="J244" s="2" t="str">
        <f t="shared" si="69"/>
        <v>GATTO</v>
      </c>
      <c r="K244" s="2" t="str">
        <f t="shared" si="70"/>
        <v>Hélène</v>
      </c>
      <c r="L244" s="2" t="str">
        <f t="shared" si="71"/>
        <v>CH CORBIE ALBERT</v>
      </c>
      <c r="M244" s="2">
        <f t="shared" ref="M244" si="72">IFERROR(E244, "")</f>
        <v>36</v>
      </c>
      <c r="W244" t="str" cm="1">
        <f t="array" ref="W244">IFERROR(
INDEX($A$3:$G$220,
SMALL(
IF($D$3:$D$220="Sans Potence", ROW($A$3:$A$220)-ROW($A$3)+1),
ROW(A360)
),
COLUMN(A360)
),
"")</f>
        <v/>
      </c>
      <c r="X244" t="str" cm="1">
        <f t="array" ref="X244">IFERROR(
INDEX($A$3:$G$220,
SMALL(
IF($D$3:$D$220="Sans Potence", ROW($A$3:$A$220)-ROW($A$3)+1),
ROW(B360)
),
COLUMN(B360)
),
"")</f>
        <v/>
      </c>
      <c r="Y244" t="str" cm="1">
        <f t="array" ref="Y244">IFERROR(
INDEX($A$3:$G$220,
SMALL(
IF($D$3:$D$220="Sans Potence", ROW($A$3:$A$220)-ROW($A$3)+1),
ROW(C360)
),
COLUMN(C360)
),
"")</f>
        <v/>
      </c>
      <c r="Z244" t="str" cm="1">
        <f t="array" ref="Z244">IFERROR(
INDEX($A$3:$G$220,
SMALL(
IF($D$3:$D$220="Sans Potence", ROW($A$3:$A$220)-ROW($A$3)+1),
ROW(D360)
),
COLUMN(D360)
),
"")</f>
        <v/>
      </c>
      <c r="AA244" t="str" cm="1">
        <f t="array" ref="AA244">IFERROR(
INDEX($A$3:$G$220,
SMALL(
IF($D$3:$D$220="Sans Potence", ROW($A$3:$A$220)-ROW($A$3)+1),
ROW(E360)
),
COLUMN(E360)
),
"")</f>
        <v/>
      </c>
      <c r="AB244" s="2" t="str">
        <f t="shared" si="67"/>
        <v/>
      </c>
      <c r="AC244" s="2"/>
      <c r="AD244" t="str" cm="1">
        <f t="array" ref="AD244">IFERROR(
INDEX($A$3:$G$220,
SMALL(
IF($G$3:$G$220="Pro",ROW($A$3:$A$220)-ROW($A$3)+1),
ROW(A322)
),
COLUMN(A322)
),
"")</f>
        <v/>
      </c>
      <c r="AE244" t="str" cm="1">
        <f t="array" ref="AE244">IFERROR(
INDEX($A$3:$G$220,
SMALL(
IF($G$3:$G$220="Pro", ROW($A$3:$A$220)-ROW($A$3)+1),
ROW(B322)
),
COLUMN(B322)
),
"")</f>
        <v/>
      </c>
      <c r="AF244" t="str" cm="1">
        <f t="array" ref="AF244">IFERROR(
INDEX($A$3:$G$220,
SMALL(
IF($G$3:$G$220="Pro", ROW($A$3:$A$220)-ROW($A$3)+1),
ROW(C322)
),
COLUMN(C322)
),
"")</f>
        <v/>
      </c>
      <c r="AH244" t="str" cm="1">
        <f t="array" ref="AH244">IFERROR(
INDEX($A$3:$G$220,
SMALL(
IF($G$3:$G$220="Pro", ROW($A$3:$A$220)-ROW($A$3)+1),
ROW(E322)
),
COLUMN(E322)
),
"")</f>
        <v/>
      </c>
      <c r="AI244" s="2" t="str">
        <f>IF(AH244="", "", 1 + COUNTIF($AH$3:$AH$112,"&gt;"&amp;AH244))</f>
        <v/>
      </c>
      <c r="AK244" t="str" cm="1">
        <f t="array" ref="AK244">IFERROR(
INDEX($A$3:$G$220,
SMALL(
IF($G$3:$G$220="Sportif", ROW($A$3:$A$220)-ROW($A$3)+1),
ROW(A242)
),
COLUMN(A242)
),
"")</f>
        <v/>
      </c>
      <c r="AL244" t="str" cm="1">
        <f t="array" ref="AL244">IFERROR(
INDEX($A$3:$G$220,
SMALL(
IF($G$3:$G$220="Sportif", ROW($A$3:$A$220)-ROW($A$3)+1),
ROW(B242)
),
COLUMN(B242)
),
"")</f>
        <v/>
      </c>
      <c r="AM244" t="str" cm="1">
        <f t="array" ref="AM244">IFERROR(
INDEX($A$3:$G$220,
SMALL(
IF($G$3:$G$220="Sportif", ROW($A$3:$A$220)-ROW($A$3)+1),
ROW(C242)
),
COLUMN(C242)
),
"")</f>
        <v/>
      </c>
      <c r="AN244" t="str" cm="1">
        <f t="array" ref="AN244">IFERROR(
INDEX($A$3:$G$220,
SMALL(
IF($G$3:$G$220="Sportif", ROW($A$3:$A$220)-ROW($A$3)+1),
ROW(D242)
),
COLUMN(D242)
),
"")</f>
        <v/>
      </c>
      <c r="AO244" t="str" cm="1">
        <f t="array" ref="AO244">IFERROR(
INDEX($A$3:$G$220,
SMALL(
IF($G$3:$G$220="Sportif", ROW($A$3:$A$220)-ROW($A$3)+1),
ROW(E242)
),
COLUMN(E242)
),
"")</f>
        <v/>
      </c>
      <c r="AP244" s="2" t="str">
        <f>IF(AO244="", "", 1 + COUNTIF($AO$3:$AO$287,"&gt;"&amp;AO244))</f>
        <v/>
      </c>
    </row>
    <row r="245" spans="1:42" x14ac:dyDescent="0.3">
      <c r="C245" s="2" t="str" cm="1">
        <f t="array" ref="C245">IFERROR(INDEX(B$3:B$244, SMALL(IF(D$3:D$244="Sans potence", ROW(B$3:B$244)-1), ROW(244:244))), "")</f>
        <v/>
      </c>
      <c r="F245" s="2" t="str">
        <f t="shared" si="57"/>
        <v/>
      </c>
      <c r="I245" s="2"/>
      <c r="J245" s="2"/>
      <c r="K245" s="2"/>
      <c r="L245" s="2" t="str">
        <f t="shared" si="71"/>
        <v/>
      </c>
      <c r="M245" s="2"/>
      <c r="W245" t="str" cm="1">
        <f t="array" ref="W245">IFERROR(
INDEX($A$3:$G$220,
SMALL(
IF($D$3:$D$220="Sans Potence", ROW($A$3:$A$220)-ROW($A$3)+1),
ROW(A361)
),
COLUMN(A361)
),
"")</f>
        <v/>
      </c>
      <c r="X245" t="str" cm="1">
        <f t="array" ref="X245">IFERROR(
INDEX($A$3:$G$220,
SMALL(
IF($D$3:$D$220="Sans Potence", ROW($A$3:$A$220)-ROW($A$3)+1),
ROW(B361)
),
COLUMN(B361)
),
"")</f>
        <v/>
      </c>
      <c r="Y245" t="str" cm="1">
        <f t="array" ref="Y245">IFERROR(
INDEX($A$3:$G$220,
SMALL(
IF($D$3:$D$220="Sans Potence", ROW($A$3:$A$220)-ROW($A$3)+1),
ROW(C361)
),
COLUMN(C361)
),
"")</f>
        <v/>
      </c>
      <c r="Z245" t="str" cm="1">
        <f t="array" ref="Z245">IFERROR(
INDEX($A$3:$G$220,
SMALL(
IF($D$3:$D$220="Sans Potence", ROW($A$3:$A$220)-ROW($A$3)+1),
ROW(D361)
),
COLUMN(D361)
),
"")</f>
        <v/>
      </c>
      <c r="AA245" t="str" cm="1">
        <f t="array" ref="AA245">IFERROR(
INDEX($A$3:$G$220,
SMALL(
IF($D$3:$D$220="Sans Potence", ROW($A$3:$A$220)-ROW($A$3)+1),
ROW(E361)
),
COLUMN(E361)
),
"")</f>
        <v/>
      </c>
      <c r="AB245" s="2" t="str">
        <f t="shared" si="67"/>
        <v/>
      </c>
      <c r="AC245" s="2"/>
      <c r="AD245" t="str" cm="1">
        <f t="array" ref="AD245">IFERROR(
INDEX($A$3:$G$220,
SMALL(
IF($G$3:$G$220="Pro",ROW($A$3:$A$220)-ROW($A$3)+1),
ROW(A323)
),
COLUMN(A323)
),
"")</f>
        <v/>
      </c>
      <c r="AE245" t="str" cm="1">
        <f t="array" ref="AE245">IFERROR(
INDEX($A$3:$G$220,
SMALL(
IF($G$3:$G$220="Pro", ROW($A$3:$A$220)-ROW($A$3)+1),
ROW(B323)
),
COLUMN(B323)
),
"")</f>
        <v/>
      </c>
      <c r="AF245" t="str" cm="1">
        <f t="array" ref="AF245">IFERROR(
INDEX($A$3:$G$220,
SMALL(
IF($G$3:$G$220="Pro", ROW($A$3:$A$220)-ROW($A$3)+1),
ROW(C323)
),
COLUMN(C323)
),
"")</f>
        <v/>
      </c>
      <c r="AH245" t="str" cm="1">
        <f t="array" ref="AH245">IFERROR(
INDEX($A$3:$G$220,
SMALL(
IF($G$3:$G$220="Pro", ROW($A$3:$A$220)-ROW($A$3)+1),
ROW(E323)
),
COLUMN(E323)
),
"")</f>
        <v/>
      </c>
      <c r="AI245" s="2" t="str">
        <f>IF(AH245="", "", 1 + COUNTIF($AH$3:$AH$112,"&gt;"&amp;AH245))</f>
        <v/>
      </c>
      <c r="AK245" t="str" cm="1">
        <f t="array" ref="AK245">IFERROR(
INDEX($A$3:$G$220,
SMALL(
IF($G$3:$G$220="Sportif", ROW($A$3:$A$220)-ROW($A$3)+1),
ROW(A243)
),
COLUMN(A243)
),
"")</f>
        <v/>
      </c>
      <c r="AL245" t="str" cm="1">
        <f t="array" ref="AL245">IFERROR(
INDEX($A$3:$G$220,
SMALL(
IF($G$3:$G$220="Sportif", ROW($A$3:$A$220)-ROW($A$3)+1),
ROW(B243)
),
COLUMN(B243)
),
"")</f>
        <v/>
      </c>
      <c r="AM245" t="str" cm="1">
        <f t="array" ref="AM245">IFERROR(
INDEX($A$3:$G$220,
SMALL(
IF($G$3:$G$220="Sportif", ROW($A$3:$A$220)-ROW($A$3)+1),
ROW(C243)
),
COLUMN(C243)
),
"")</f>
        <v/>
      </c>
      <c r="AN245" t="str" cm="1">
        <f t="array" ref="AN245">IFERROR(
INDEX($A$3:$G$220,
SMALL(
IF($G$3:$G$220="Sportif", ROW($A$3:$A$220)-ROW($A$3)+1),
ROW(D243)
),
COLUMN(D243)
),
"")</f>
        <v/>
      </c>
      <c r="AO245" t="str" cm="1">
        <f t="array" ref="AO245">IFERROR(
INDEX($A$3:$G$220,
SMALL(
IF($G$3:$G$220="Sportif", ROW($A$3:$A$220)-ROW($A$3)+1),
ROW(E243)
),
COLUMN(E243)
),
"")</f>
        <v/>
      </c>
      <c r="AP245" s="2" t="str">
        <f>IF(AO245="", "", 1 + COUNTIF($AO$3:$AO$287,"&gt;"&amp;AO245))</f>
        <v/>
      </c>
    </row>
    <row r="246" spans="1:42" x14ac:dyDescent="0.3">
      <c r="C246" s="2" t="str" cm="1">
        <f t="array" ref="C246">IFERROR(INDEX(B$3:B$244, SMALL(IF(D$3:D$244="Sans potence", ROW(B$3:B$244)-1), ROW(245:245))), "")</f>
        <v/>
      </c>
      <c r="F246" s="2" t="str">
        <f t="shared" si="57"/>
        <v/>
      </c>
      <c r="I246" s="2"/>
      <c r="J246" s="2"/>
      <c r="K246" s="2"/>
      <c r="L246" s="2" t="str">
        <f t="shared" si="71"/>
        <v/>
      </c>
      <c r="M246" s="2"/>
      <c r="W246" t="str" cm="1">
        <f t="array" ref="W246">IFERROR(
INDEX($A$3:$G$220,
SMALL(
IF($D$3:$D$220="Sans Potence", ROW($A$3:$A$220)-ROW($A$3)+1),
ROW(A362)
),
COLUMN(A362)
),
"")</f>
        <v/>
      </c>
      <c r="X246" t="str" cm="1">
        <f t="array" ref="X246">IFERROR(
INDEX($A$3:$G$220,
SMALL(
IF($D$3:$D$220="Sans Potence", ROW($A$3:$A$220)-ROW($A$3)+1),
ROW(B362)
),
COLUMN(B362)
),
"")</f>
        <v/>
      </c>
      <c r="Y246" t="str" cm="1">
        <f t="array" ref="Y246">IFERROR(
INDEX($A$3:$G$220,
SMALL(
IF($D$3:$D$220="Sans Potence", ROW($A$3:$A$220)-ROW($A$3)+1),
ROW(C362)
),
COLUMN(C362)
),
"")</f>
        <v/>
      </c>
      <c r="Z246" t="str" cm="1">
        <f t="array" ref="Z246">IFERROR(
INDEX($A$3:$G$220,
SMALL(
IF($D$3:$D$220="Sans Potence", ROW($A$3:$A$220)-ROW($A$3)+1),
ROW(D362)
),
COLUMN(D362)
),
"")</f>
        <v/>
      </c>
      <c r="AA246" t="str" cm="1">
        <f t="array" ref="AA246">IFERROR(
INDEX($A$3:$G$220,
SMALL(
IF($D$3:$D$220="Sans Potence", ROW($A$3:$A$220)-ROW($A$3)+1),
ROW(E362)
),
COLUMN(E362)
),
"")</f>
        <v/>
      </c>
      <c r="AB246" s="2" t="str">
        <f t="shared" si="67"/>
        <v/>
      </c>
      <c r="AC246" s="2"/>
      <c r="AD246" t="str" cm="1">
        <f t="array" ref="AD246">IFERROR(
INDEX($A$3:$G$220,
SMALL(
IF($G$3:$G$220="Pro",ROW($A$3:$A$220)-ROW($A$3)+1),
ROW(A324)
),
COLUMN(A324)
),
"")</f>
        <v/>
      </c>
      <c r="AE246" t="str" cm="1">
        <f t="array" ref="AE246">IFERROR(
INDEX($A$3:$G$220,
SMALL(
IF($G$3:$G$220="Pro", ROW($A$3:$A$220)-ROW($A$3)+1),
ROW(B324)
),
COLUMN(B324)
),
"")</f>
        <v/>
      </c>
      <c r="AF246" t="str" cm="1">
        <f t="array" ref="AF246">IFERROR(
INDEX($A$3:$G$220,
SMALL(
IF($G$3:$G$220="Pro", ROW($A$3:$A$220)-ROW($A$3)+1),
ROW(C324)
),
COLUMN(C324)
),
"")</f>
        <v/>
      </c>
      <c r="AH246" t="str" cm="1">
        <f t="array" ref="AH246">IFERROR(
INDEX($A$3:$G$220,
SMALL(
IF($G$3:$G$220="Pro", ROW($A$3:$A$220)-ROW($A$3)+1),
ROW(E324)
),
COLUMN(E324)
),
"")</f>
        <v/>
      </c>
      <c r="AI246" s="2" t="str">
        <f>IF(AH246="", "", 1 + COUNTIF($AH$3:$AH$112,"&gt;"&amp;AH246))</f>
        <v/>
      </c>
      <c r="AK246" t="str" cm="1">
        <f t="array" ref="AK246">IFERROR(
INDEX($A$3:$G$220,
SMALL(
IF($G$3:$G$220="Sportif", ROW($A$3:$A$220)-ROW($A$3)+1),
ROW(A244)
),
COLUMN(A244)
),
"")</f>
        <v/>
      </c>
      <c r="AL246" t="str" cm="1">
        <f t="array" ref="AL246">IFERROR(
INDEX($A$3:$G$220,
SMALL(
IF($G$3:$G$220="Sportif", ROW($A$3:$A$220)-ROW($A$3)+1),
ROW(B244)
),
COLUMN(B244)
),
"")</f>
        <v/>
      </c>
      <c r="AM246" t="str" cm="1">
        <f t="array" ref="AM246">IFERROR(
INDEX($A$3:$G$220,
SMALL(
IF($G$3:$G$220="Sportif", ROW($A$3:$A$220)-ROW($A$3)+1),
ROW(C244)
),
COLUMN(C244)
),
"")</f>
        <v/>
      </c>
      <c r="AN246" t="str" cm="1">
        <f t="array" ref="AN246">IFERROR(
INDEX($A$3:$G$220,
SMALL(
IF($G$3:$G$220="Sportif", ROW($A$3:$A$220)-ROW($A$3)+1),
ROW(D244)
),
COLUMN(D244)
),
"")</f>
        <v/>
      </c>
      <c r="AO246" t="str" cm="1">
        <f t="array" ref="AO246">IFERROR(
INDEX($A$3:$G$220,
SMALL(
IF($G$3:$G$220="Sportif", ROW($A$3:$A$220)-ROW($A$3)+1),
ROW(E244)
),
COLUMN(E244)
),
"")</f>
        <v/>
      </c>
      <c r="AP246" s="2" t="str">
        <f>IF(AO246="", "", 1 + COUNTIF($AO$3:$AO$287,"&gt;"&amp;AO246))</f>
        <v/>
      </c>
    </row>
    <row r="247" spans="1:42" x14ac:dyDescent="0.3">
      <c r="C247" s="2" t="str" cm="1">
        <f t="array" ref="C247">IFERROR(INDEX(B$3:B$244, SMALL(IF(D$3:D$244="Sans potence", ROW(B$3:B$244)-1), ROW(246:246))), "")</f>
        <v/>
      </c>
      <c r="F247" s="2" t="str">
        <f t="shared" si="57"/>
        <v/>
      </c>
      <c r="I247" s="2"/>
      <c r="J247" s="2"/>
      <c r="K247" s="2"/>
      <c r="L247" s="2" t="str">
        <f t="shared" si="71"/>
        <v/>
      </c>
      <c r="M247" s="2"/>
      <c r="W247" t="str" cm="1">
        <f t="array" ref="W247">IFERROR(
INDEX($A$3:$G$220,
SMALL(
IF($D$3:$D$220="Sans Potence", ROW($A$3:$A$220)-ROW($A$3)+1),
ROW(A363)
),
COLUMN(A363)
),
"")</f>
        <v/>
      </c>
      <c r="X247" t="str" cm="1">
        <f t="array" ref="X247">IFERROR(
INDEX($A$3:$G$220,
SMALL(
IF($D$3:$D$220="Sans Potence", ROW($A$3:$A$220)-ROW($A$3)+1),
ROW(B363)
),
COLUMN(B363)
),
"")</f>
        <v/>
      </c>
      <c r="Y247" t="str" cm="1">
        <f t="array" ref="Y247">IFERROR(
INDEX($A$3:$G$220,
SMALL(
IF($D$3:$D$220="Sans Potence", ROW($A$3:$A$220)-ROW($A$3)+1),
ROW(C363)
),
COLUMN(C363)
),
"")</f>
        <v/>
      </c>
      <c r="Z247" t="str" cm="1">
        <f t="array" ref="Z247">IFERROR(
INDEX($A$3:$G$220,
SMALL(
IF($D$3:$D$220="Sans Potence", ROW($A$3:$A$220)-ROW($A$3)+1),
ROW(D363)
),
COLUMN(D363)
),
"")</f>
        <v/>
      </c>
      <c r="AA247" t="str" cm="1">
        <f t="array" ref="AA247">IFERROR(
INDEX($A$3:$G$220,
SMALL(
IF($D$3:$D$220="Sans Potence", ROW($A$3:$A$220)-ROW($A$3)+1),
ROW(E363)
),
COLUMN(E363)
),
"")</f>
        <v/>
      </c>
      <c r="AB247" s="2" t="str">
        <f t="shared" si="67"/>
        <v/>
      </c>
      <c r="AC247" s="2"/>
      <c r="AD247" t="str" cm="1">
        <f t="array" ref="AD247">IFERROR(
INDEX($A$3:$G$220,
SMALL(
IF($G$3:$G$220="Pro",ROW($A$3:$A$220)-ROW($A$3)+1),
ROW(A325)
),
COLUMN(A325)
),
"")</f>
        <v/>
      </c>
      <c r="AE247" t="str" cm="1">
        <f t="array" ref="AE247">IFERROR(
INDEX($A$3:$G$220,
SMALL(
IF($G$3:$G$220="Pro", ROW($A$3:$A$220)-ROW($A$3)+1),
ROW(B325)
),
COLUMN(B325)
),
"")</f>
        <v/>
      </c>
      <c r="AF247" t="str" cm="1">
        <f t="array" ref="AF247">IFERROR(
INDEX($A$3:$G$220,
SMALL(
IF($G$3:$G$220="Pro", ROW($A$3:$A$220)-ROW($A$3)+1),
ROW(C325)
),
COLUMN(C325)
),
"")</f>
        <v/>
      </c>
      <c r="AH247" t="str" cm="1">
        <f t="array" ref="AH247">IFERROR(
INDEX($A$3:$G$220,
SMALL(
IF($G$3:$G$220="Pro", ROW($A$3:$A$220)-ROW($A$3)+1),
ROW(E325)
),
COLUMN(E325)
),
"")</f>
        <v/>
      </c>
      <c r="AI247" s="2" t="str">
        <f>IF(AH247="", "", 1 + COUNTIF($AH$3:$AH$112,"&gt;"&amp;AH247))</f>
        <v/>
      </c>
      <c r="AK247" t="str" cm="1">
        <f t="array" ref="AK247">IFERROR(
INDEX($A$3:$G$220,
SMALL(
IF($G$3:$G$220="Sportif", ROW($A$3:$A$220)-ROW($A$3)+1),
ROW(A245)
),
COLUMN(A245)
),
"")</f>
        <v/>
      </c>
      <c r="AL247" t="str" cm="1">
        <f t="array" ref="AL247">IFERROR(
INDEX($A$3:$G$220,
SMALL(
IF($G$3:$G$220="Sportif", ROW($A$3:$A$220)-ROW($A$3)+1),
ROW(B245)
),
COLUMN(B245)
),
"")</f>
        <v/>
      </c>
      <c r="AM247" t="str" cm="1">
        <f t="array" ref="AM247">IFERROR(
INDEX($A$3:$G$220,
SMALL(
IF($G$3:$G$220="Sportif", ROW($A$3:$A$220)-ROW($A$3)+1),
ROW(C245)
),
COLUMN(C245)
),
"")</f>
        <v/>
      </c>
      <c r="AN247" t="str" cm="1">
        <f t="array" ref="AN247">IFERROR(
INDEX($A$3:$G$220,
SMALL(
IF($G$3:$G$220="Sportif", ROW($A$3:$A$220)-ROW($A$3)+1),
ROW(D245)
),
COLUMN(D245)
),
"")</f>
        <v/>
      </c>
      <c r="AO247" t="str" cm="1">
        <f t="array" ref="AO247">IFERROR(
INDEX($A$3:$G$220,
SMALL(
IF($G$3:$G$220="Sportif", ROW($A$3:$A$220)-ROW($A$3)+1),
ROW(E245)
),
COLUMN(E245)
),
"")</f>
        <v/>
      </c>
      <c r="AP247" s="2" t="str">
        <f>IF(AO247="", "", 1 + COUNTIF($AO$3:$AO$287,"&gt;"&amp;AO247))</f>
        <v/>
      </c>
    </row>
    <row r="248" spans="1:42" x14ac:dyDescent="0.3">
      <c r="C248" s="2" t="str" cm="1">
        <f t="array" ref="C248">IFERROR(INDEX(B$3:B$244, SMALL(IF(D$3:D$244="Sans potence", ROW(B$3:B$244)-1), ROW(247:247))), "")</f>
        <v/>
      </c>
      <c r="F248" s="2" t="str">
        <f t="shared" si="57"/>
        <v/>
      </c>
      <c r="I248" s="2"/>
      <c r="J248" s="2"/>
      <c r="K248" s="2"/>
      <c r="L248" s="2" t="str">
        <f t="shared" si="71"/>
        <v/>
      </c>
      <c r="M248" s="2"/>
      <c r="W248" t="str" cm="1">
        <f t="array" ref="W248">IFERROR(
INDEX($A$3:$G$220,
SMALL(
IF($D$3:$D$220="Sans Potence", ROW($A$3:$A$220)-ROW($A$3)+1),
ROW(A364)
),
COLUMN(A364)
),
"")</f>
        <v/>
      </c>
      <c r="X248" t="str" cm="1">
        <f t="array" ref="X248">IFERROR(
INDEX($A$3:$G$220,
SMALL(
IF($D$3:$D$220="Sans Potence", ROW($A$3:$A$220)-ROW($A$3)+1),
ROW(B364)
),
COLUMN(B364)
),
"")</f>
        <v/>
      </c>
      <c r="Y248" t="str" cm="1">
        <f t="array" ref="Y248">IFERROR(
INDEX($A$3:$G$220,
SMALL(
IF($D$3:$D$220="Sans Potence", ROW($A$3:$A$220)-ROW($A$3)+1),
ROW(C364)
),
COLUMN(C364)
),
"")</f>
        <v/>
      </c>
      <c r="Z248" t="str" cm="1">
        <f t="array" ref="Z248">IFERROR(
INDEX($A$3:$G$220,
SMALL(
IF($D$3:$D$220="Sans Potence", ROW($A$3:$A$220)-ROW($A$3)+1),
ROW(D364)
),
COLUMN(D364)
),
"")</f>
        <v/>
      </c>
      <c r="AA248" t="str" cm="1">
        <f t="array" ref="AA248">IFERROR(
INDEX($A$3:$G$220,
SMALL(
IF($D$3:$D$220="Sans Potence", ROW($A$3:$A$220)-ROW($A$3)+1),
ROW(E364)
),
COLUMN(E364)
),
"")</f>
        <v/>
      </c>
      <c r="AB248" s="2" t="str">
        <f t="shared" si="67"/>
        <v/>
      </c>
      <c r="AC248" s="2"/>
      <c r="AD248" t="str" cm="1">
        <f t="array" ref="AD248">IFERROR(
INDEX($A$3:$G$220,
SMALL(
IF($G$3:$G$220="Pro",ROW($A$3:$A$220)-ROW($A$3)+1),
ROW(A326)
),
COLUMN(A326)
),
"")</f>
        <v/>
      </c>
      <c r="AE248" t="str" cm="1">
        <f t="array" ref="AE248">IFERROR(
INDEX($A$3:$G$220,
SMALL(
IF($G$3:$G$220="Pro", ROW($A$3:$A$220)-ROW($A$3)+1),
ROW(B326)
),
COLUMN(B326)
),
"")</f>
        <v/>
      </c>
      <c r="AF248" t="str" cm="1">
        <f t="array" ref="AF248">IFERROR(
INDEX($A$3:$G$220,
SMALL(
IF($G$3:$G$220="Pro", ROW($A$3:$A$220)-ROW($A$3)+1),
ROW(C326)
),
COLUMN(C326)
),
"")</f>
        <v/>
      </c>
      <c r="AH248" t="str" cm="1">
        <f t="array" ref="AH248">IFERROR(
INDEX($A$3:$G$220,
SMALL(
IF($G$3:$G$220="Pro", ROW($A$3:$A$220)-ROW($A$3)+1),
ROW(E326)
),
COLUMN(E326)
),
"")</f>
        <v/>
      </c>
      <c r="AI248" s="2" t="str">
        <f>IF(AH248="", "", 1 + COUNTIF($AH$3:$AH$112,"&gt;"&amp;AH248))</f>
        <v/>
      </c>
      <c r="AK248" t="str" cm="1">
        <f t="array" ref="AK248">IFERROR(
INDEX($A$3:$G$220,
SMALL(
IF($G$3:$G$220="Sportif", ROW($A$3:$A$220)-ROW($A$3)+1),
ROW(A246)
),
COLUMN(A246)
),
"")</f>
        <v/>
      </c>
      <c r="AL248" t="str" cm="1">
        <f t="array" ref="AL248">IFERROR(
INDEX($A$3:$G$220,
SMALL(
IF($G$3:$G$220="Sportif", ROW($A$3:$A$220)-ROW($A$3)+1),
ROW(B246)
),
COLUMN(B246)
),
"")</f>
        <v/>
      </c>
      <c r="AM248" t="str" cm="1">
        <f t="array" ref="AM248">IFERROR(
INDEX($A$3:$G$220,
SMALL(
IF($G$3:$G$220="Sportif", ROW($A$3:$A$220)-ROW($A$3)+1),
ROW(C246)
),
COLUMN(C246)
),
"")</f>
        <v/>
      </c>
      <c r="AN248" t="str" cm="1">
        <f t="array" ref="AN248">IFERROR(
INDEX($A$3:$G$220,
SMALL(
IF($G$3:$G$220="Sportif", ROW($A$3:$A$220)-ROW($A$3)+1),
ROW(D246)
),
COLUMN(D246)
),
"")</f>
        <v/>
      </c>
      <c r="AO248" t="str" cm="1">
        <f t="array" ref="AO248">IFERROR(
INDEX($A$3:$G$220,
SMALL(
IF($G$3:$G$220="Sportif", ROW($A$3:$A$220)-ROW($A$3)+1),
ROW(E246)
),
COLUMN(E246)
),
"")</f>
        <v/>
      </c>
      <c r="AP248" s="2" t="str">
        <f>IF(AO248="", "", 1 + COUNTIF($AO$3:$AO$287,"&gt;"&amp;AO248))</f>
        <v/>
      </c>
    </row>
    <row r="249" spans="1:42" x14ac:dyDescent="0.3">
      <c r="C249" s="2" t="str" cm="1">
        <f t="array" ref="C249">IFERROR(INDEX(B$3:B$244, SMALL(IF(D$3:D$244="Sans potence", ROW(B$3:B$244)-1), ROW(248:248))), "")</f>
        <v/>
      </c>
      <c r="F249" s="2" t="str">
        <f t="shared" si="57"/>
        <v/>
      </c>
      <c r="I249" s="2"/>
      <c r="J249" s="2"/>
      <c r="K249" s="2"/>
      <c r="L249" s="2" t="str">
        <f t="shared" si="71"/>
        <v/>
      </c>
      <c r="M249" s="2"/>
      <c r="W249" t="str" cm="1">
        <f t="array" ref="W249">IFERROR(
INDEX($A$3:$G$220,
SMALL(
IF($D$3:$D$220="Sans Potence", ROW($A$3:$A$220)-ROW($A$3)+1),
ROW(A365)
),
COLUMN(A365)
),
"")</f>
        <v/>
      </c>
      <c r="X249" t="str" cm="1">
        <f t="array" ref="X249">IFERROR(
INDEX($A$3:$G$220,
SMALL(
IF($D$3:$D$220="Sans Potence", ROW($A$3:$A$220)-ROW($A$3)+1),
ROW(B365)
),
COLUMN(B365)
),
"")</f>
        <v/>
      </c>
      <c r="Y249" t="str" cm="1">
        <f t="array" ref="Y249">IFERROR(
INDEX($A$3:$G$220,
SMALL(
IF($D$3:$D$220="Sans Potence", ROW($A$3:$A$220)-ROW($A$3)+1),
ROW(C365)
),
COLUMN(C365)
),
"")</f>
        <v/>
      </c>
      <c r="Z249" t="str" cm="1">
        <f t="array" ref="Z249">IFERROR(
INDEX($A$3:$G$220,
SMALL(
IF($D$3:$D$220="Sans Potence", ROW($A$3:$A$220)-ROW($A$3)+1),
ROW(D365)
),
COLUMN(D365)
),
"")</f>
        <v/>
      </c>
      <c r="AA249" t="str" cm="1">
        <f t="array" ref="AA249">IFERROR(
INDEX($A$3:$G$220,
SMALL(
IF($D$3:$D$220="Sans Potence", ROW($A$3:$A$220)-ROW($A$3)+1),
ROW(E365)
),
COLUMN(E365)
),
"")</f>
        <v/>
      </c>
      <c r="AB249" s="2" t="str">
        <f t="shared" si="67"/>
        <v/>
      </c>
      <c r="AC249" s="2"/>
      <c r="AD249" t="str" cm="1">
        <f t="array" ref="AD249">IFERROR(
INDEX($A$3:$G$220,
SMALL(
IF($G$3:$G$220="Pro",ROW($A$3:$A$220)-ROW($A$3)+1),
ROW(A327)
),
COLUMN(A327)
),
"")</f>
        <v/>
      </c>
      <c r="AE249" t="str" cm="1">
        <f t="array" ref="AE249">IFERROR(
INDEX($A$3:$G$220,
SMALL(
IF($G$3:$G$220="Pro", ROW($A$3:$A$220)-ROW($A$3)+1),
ROW(B327)
),
COLUMN(B327)
),
"")</f>
        <v/>
      </c>
      <c r="AF249" t="str" cm="1">
        <f t="array" ref="AF249">IFERROR(
INDEX($A$3:$G$220,
SMALL(
IF($G$3:$G$220="Pro", ROW($A$3:$A$220)-ROW($A$3)+1),
ROW(C327)
),
COLUMN(C327)
),
"")</f>
        <v/>
      </c>
      <c r="AH249" t="str" cm="1">
        <f t="array" ref="AH249">IFERROR(
INDEX($A$3:$G$220,
SMALL(
IF($G$3:$G$220="Pro", ROW($A$3:$A$220)-ROW($A$3)+1),
ROW(E327)
),
COLUMN(E327)
),
"")</f>
        <v/>
      </c>
      <c r="AI249" s="2" t="str">
        <f>IF(AH249="", "", 1 + COUNTIF($AH$3:$AH$112,"&gt;"&amp;AH249))</f>
        <v/>
      </c>
      <c r="AK249" t="str" cm="1">
        <f t="array" ref="AK249">IFERROR(
INDEX($A$3:$G$220,
SMALL(
IF($G$3:$G$220="Sportif", ROW($A$3:$A$220)-ROW($A$3)+1),
ROW(A247)
),
COLUMN(A247)
),
"")</f>
        <v/>
      </c>
      <c r="AL249" t="str" cm="1">
        <f t="array" ref="AL249">IFERROR(
INDEX($A$3:$G$220,
SMALL(
IF($G$3:$G$220="Sportif", ROW($A$3:$A$220)-ROW($A$3)+1),
ROW(B247)
),
COLUMN(B247)
),
"")</f>
        <v/>
      </c>
      <c r="AM249" t="str" cm="1">
        <f t="array" ref="AM249">IFERROR(
INDEX($A$3:$G$220,
SMALL(
IF($G$3:$G$220="Sportif", ROW($A$3:$A$220)-ROW($A$3)+1),
ROW(C247)
),
COLUMN(C247)
),
"")</f>
        <v/>
      </c>
      <c r="AN249" t="str" cm="1">
        <f t="array" ref="AN249">IFERROR(
INDEX($A$3:$G$220,
SMALL(
IF($G$3:$G$220="Sportif", ROW($A$3:$A$220)-ROW($A$3)+1),
ROW(D247)
),
COLUMN(D247)
),
"")</f>
        <v/>
      </c>
      <c r="AO249" t="str" cm="1">
        <f t="array" ref="AO249">IFERROR(
INDEX($A$3:$G$220,
SMALL(
IF($G$3:$G$220="Sportif", ROW($A$3:$A$220)-ROW($A$3)+1),
ROW(E247)
),
COLUMN(E247)
),
"")</f>
        <v/>
      </c>
      <c r="AP249" s="2" t="str">
        <f>IF(AO249="", "", 1 + COUNTIF($AO$3:$AO$287,"&gt;"&amp;AO249))</f>
        <v/>
      </c>
    </row>
    <row r="250" spans="1:42" x14ac:dyDescent="0.3">
      <c r="W250" t="str" cm="1">
        <f t="array" ref="W250">IFERROR(
INDEX($A$3:$G$220,
SMALL(
IF($D$3:$D$220="Sans Potence", ROW($A$3:$A$220)-ROW($A$3)+1),
ROW(A366)
),
COLUMN(A366)
),
"")</f>
        <v/>
      </c>
      <c r="X250" t="str" cm="1">
        <f t="array" ref="X250">IFERROR(
INDEX($A$3:$G$220,
SMALL(
IF($D$3:$D$220="Sans Potence", ROW($A$3:$A$220)-ROW($A$3)+1),
ROW(B366)
),
COLUMN(B366)
),
"")</f>
        <v/>
      </c>
      <c r="Y250" t="str" cm="1">
        <f t="array" ref="Y250">IFERROR(
INDEX($A$3:$G$220,
SMALL(
IF($D$3:$D$220="Sans Potence", ROW($A$3:$A$220)-ROW($A$3)+1),
ROW(C366)
),
COLUMN(C366)
),
"")</f>
        <v/>
      </c>
      <c r="Z250" t="str" cm="1">
        <f t="array" ref="Z250">IFERROR(
INDEX($A$3:$G$220,
SMALL(
IF($D$3:$D$220="Sans Potence", ROW($A$3:$A$220)-ROW($A$3)+1),
ROW(D366)
),
COLUMN(D366)
),
"")</f>
        <v/>
      </c>
      <c r="AA250" t="str" cm="1">
        <f t="array" ref="AA250">IFERROR(
INDEX($A$3:$G$220,
SMALL(
IF($D$3:$D$220="Sans Potence", ROW($A$3:$A$220)-ROW($A$3)+1),
ROW(E366)
),
COLUMN(E366)
),
"")</f>
        <v/>
      </c>
      <c r="AB250" s="2" t="str">
        <f t="shared" si="67"/>
        <v/>
      </c>
      <c r="AC250" s="2"/>
      <c r="AD250" t="str" cm="1">
        <f t="array" ref="AD250">IFERROR(
INDEX($A$3:$G$220,
SMALL(
IF($G$3:$G$220="Pro",ROW($A$3:$A$220)-ROW($A$3)+1),
ROW(A328)
),
COLUMN(A328)
),
"")</f>
        <v/>
      </c>
      <c r="AE250" t="str" cm="1">
        <f t="array" ref="AE250">IFERROR(
INDEX($A$3:$G$220,
SMALL(
IF($G$3:$G$220="Pro", ROW($A$3:$A$220)-ROW($A$3)+1),
ROW(B328)
),
COLUMN(B328)
),
"")</f>
        <v/>
      </c>
      <c r="AF250" t="str" cm="1">
        <f t="array" ref="AF250">IFERROR(
INDEX($A$3:$G$220,
SMALL(
IF($G$3:$G$220="Pro", ROW($A$3:$A$220)-ROW($A$3)+1),
ROW(C328)
),
COLUMN(C328)
),
"")</f>
        <v/>
      </c>
      <c r="AH250" t="str" cm="1">
        <f t="array" ref="AH250">IFERROR(
INDEX($A$3:$G$220,
SMALL(
IF($G$3:$G$220="Pro", ROW($A$3:$A$220)-ROW($A$3)+1),
ROW(E328)
),
COLUMN(E328)
),
"")</f>
        <v/>
      </c>
      <c r="AI250" s="2" t="str">
        <f>IF(AH250="", "", 1 + COUNTIF($AH$3:$AH$112,"&gt;"&amp;AH250))</f>
        <v/>
      </c>
      <c r="AK250" t="str" cm="1">
        <f t="array" ref="AK250">IFERROR(
INDEX($A$3:$G$220,
SMALL(
IF($G$3:$G$220="Sportif", ROW($A$3:$A$220)-ROW($A$3)+1),
ROW(A248)
),
COLUMN(A248)
),
"")</f>
        <v/>
      </c>
      <c r="AL250" t="str" cm="1">
        <f t="array" ref="AL250">IFERROR(
INDEX($A$3:$G$220,
SMALL(
IF($G$3:$G$220="Sportif", ROW($A$3:$A$220)-ROW($A$3)+1),
ROW(B248)
),
COLUMN(B248)
),
"")</f>
        <v/>
      </c>
      <c r="AM250" t="str" cm="1">
        <f t="array" ref="AM250">IFERROR(
INDEX($A$3:$G$220,
SMALL(
IF($G$3:$G$220="Sportif", ROW($A$3:$A$220)-ROW($A$3)+1),
ROW(C248)
),
COLUMN(C248)
),
"")</f>
        <v/>
      </c>
      <c r="AN250" t="str" cm="1">
        <f t="array" ref="AN250">IFERROR(
INDEX($A$3:$G$220,
SMALL(
IF($G$3:$G$220="Sportif", ROW($A$3:$A$220)-ROW($A$3)+1),
ROW(D248)
),
COLUMN(D248)
),
"")</f>
        <v/>
      </c>
      <c r="AO250" t="str" cm="1">
        <f t="array" ref="AO250">IFERROR(
INDEX($A$3:$G$220,
SMALL(
IF($G$3:$G$220="Sportif", ROW($A$3:$A$220)-ROW($A$3)+1),
ROW(E248)
),
COLUMN(E248)
),
"")</f>
        <v/>
      </c>
      <c r="AP250" s="2" t="str">
        <f>IF(AO250="", "", 1 + COUNTIF($AO$3:$AO$287,"&gt;"&amp;AO250))</f>
        <v/>
      </c>
    </row>
    <row r="251" spans="1:42" x14ac:dyDescent="0.3">
      <c r="W251" t="str" cm="1">
        <f t="array" ref="W251">IFERROR(
INDEX($A$3:$G$220,
SMALL(
IF($D$3:$D$220="Sans Potence", ROW($A$3:$A$220)-ROW($A$3)+1),
ROW(A367)
),
COLUMN(A367)
),
"")</f>
        <v/>
      </c>
      <c r="X251" t="str" cm="1">
        <f t="array" ref="X251">IFERROR(
INDEX($A$3:$G$220,
SMALL(
IF($D$3:$D$220="Sans Potence", ROW($A$3:$A$220)-ROW($A$3)+1),
ROW(B367)
),
COLUMN(B367)
),
"")</f>
        <v/>
      </c>
      <c r="Y251" t="str" cm="1">
        <f t="array" ref="Y251">IFERROR(
INDEX($A$3:$G$220,
SMALL(
IF($D$3:$D$220="Sans Potence", ROW($A$3:$A$220)-ROW($A$3)+1),
ROW(C367)
),
COLUMN(C367)
),
"")</f>
        <v/>
      </c>
      <c r="Z251" t="str" cm="1">
        <f t="array" ref="Z251">IFERROR(
INDEX($A$3:$G$220,
SMALL(
IF($D$3:$D$220="Sans Potence", ROW($A$3:$A$220)-ROW($A$3)+1),
ROW(D367)
),
COLUMN(D367)
),
"")</f>
        <v/>
      </c>
      <c r="AA251" t="str" cm="1">
        <f t="array" ref="AA251">IFERROR(
INDEX($A$3:$G$220,
SMALL(
IF($D$3:$D$220="Sans Potence", ROW($A$3:$A$220)-ROW($A$3)+1),
ROW(E367)
),
COLUMN(E367)
),
"")</f>
        <v/>
      </c>
      <c r="AB251" s="2" t="str">
        <f t="shared" si="67"/>
        <v/>
      </c>
      <c r="AC251" s="2"/>
      <c r="AD251" t="str" cm="1">
        <f t="array" ref="AD251">IFERROR(
INDEX($A$3:$G$220,
SMALL(
IF($G$3:$G$220="Pro",ROW($A$3:$A$220)-ROW($A$3)+1),
ROW(A329)
),
COLUMN(A329)
),
"")</f>
        <v/>
      </c>
      <c r="AE251" t="str" cm="1">
        <f t="array" ref="AE251">IFERROR(
INDEX($A$3:$G$220,
SMALL(
IF($G$3:$G$220="Pro", ROW($A$3:$A$220)-ROW($A$3)+1),
ROW(B329)
),
COLUMN(B329)
),
"")</f>
        <v/>
      </c>
      <c r="AF251" t="str" cm="1">
        <f t="array" ref="AF251">IFERROR(
INDEX($A$3:$G$220,
SMALL(
IF($G$3:$G$220="Pro", ROW($A$3:$A$220)-ROW($A$3)+1),
ROW(C329)
),
COLUMN(C329)
),
"")</f>
        <v/>
      </c>
      <c r="AH251" t="str" cm="1">
        <f t="array" ref="AH251">IFERROR(
INDEX($A$3:$G$220,
SMALL(
IF($G$3:$G$220="Pro", ROW($A$3:$A$220)-ROW($A$3)+1),
ROW(E329)
),
COLUMN(E329)
),
"")</f>
        <v/>
      </c>
      <c r="AI251" s="2" t="str">
        <f>IF(AH251="", "", 1 + COUNTIF($AH$3:$AH$112,"&gt;"&amp;AH251))</f>
        <v/>
      </c>
      <c r="AK251" t="str" cm="1">
        <f t="array" ref="AK251">IFERROR(
INDEX($A$3:$G$220,
SMALL(
IF($G$3:$G$220="Sportif", ROW($A$3:$A$220)-ROW($A$3)+1),
ROW(A249)
),
COLUMN(A249)
),
"")</f>
        <v/>
      </c>
      <c r="AL251" t="str" cm="1">
        <f t="array" ref="AL251">IFERROR(
INDEX($A$3:$G$220,
SMALL(
IF($G$3:$G$220="Sportif", ROW($A$3:$A$220)-ROW($A$3)+1),
ROW(B249)
),
COLUMN(B249)
),
"")</f>
        <v/>
      </c>
      <c r="AM251" t="str" cm="1">
        <f t="array" ref="AM251">IFERROR(
INDEX($A$3:$G$220,
SMALL(
IF($G$3:$G$220="Sportif", ROW($A$3:$A$220)-ROW($A$3)+1),
ROW(C249)
),
COLUMN(C249)
),
"")</f>
        <v/>
      </c>
      <c r="AN251" t="str" cm="1">
        <f t="array" ref="AN251">IFERROR(
INDEX($A$3:$G$220,
SMALL(
IF($G$3:$G$220="Sportif", ROW($A$3:$A$220)-ROW($A$3)+1),
ROW(D249)
),
COLUMN(D249)
),
"")</f>
        <v/>
      </c>
      <c r="AO251" t="str" cm="1">
        <f t="array" ref="AO251">IFERROR(
INDEX($A$3:$G$220,
SMALL(
IF($G$3:$G$220="Sportif", ROW($A$3:$A$220)-ROW($A$3)+1),
ROW(E249)
),
COLUMN(E249)
),
"")</f>
        <v/>
      </c>
      <c r="AP251" s="2" t="str">
        <f>IF(AO251="", "", 1 + COUNTIF($AO$3:$AO$287,"&gt;"&amp;AO251))</f>
        <v/>
      </c>
    </row>
    <row r="252" spans="1:42" x14ac:dyDescent="0.3">
      <c r="W252" t="str" cm="1">
        <f t="array" ref="W252">IFERROR(
INDEX($A$3:$G$220,
SMALL(
IF($D$3:$D$220="Sans Potence", ROW($A$3:$A$220)-ROW($A$3)+1),
ROW(A368)
),
COLUMN(A368)
),
"")</f>
        <v/>
      </c>
      <c r="X252" t="str" cm="1">
        <f t="array" ref="X252">IFERROR(
INDEX($A$3:$G$220,
SMALL(
IF($D$3:$D$220="Sans Potence", ROW($A$3:$A$220)-ROW($A$3)+1),
ROW(B368)
),
COLUMN(B368)
),
"")</f>
        <v/>
      </c>
      <c r="Y252" t="str" cm="1">
        <f t="array" ref="Y252">IFERROR(
INDEX($A$3:$G$220,
SMALL(
IF($D$3:$D$220="Sans Potence", ROW($A$3:$A$220)-ROW($A$3)+1),
ROW(C368)
),
COLUMN(C368)
),
"")</f>
        <v/>
      </c>
      <c r="Z252" t="str" cm="1">
        <f t="array" ref="Z252">IFERROR(
INDEX($A$3:$G$220,
SMALL(
IF($D$3:$D$220="Sans Potence", ROW($A$3:$A$220)-ROW($A$3)+1),
ROW(D368)
),
COLUMN(D368)
),
"")</f>
        <v/>
      </c>
      <c r="AA252" t="str" cm="1">
        <f t="array" ref="AA252">IFERROR(
INDEX($A$3:$G$220,
SMALL(
IF($D$3:$D$220="Sans Potence", ROW($A$3:$A$220)-ROW($A$3)+1),
ROW(E368)
),
COLUMN(E368)
),
"")</f>
        <v/>
      </c>
      <c r="AB252" s="2" t="str">
        <f t="shared" si="67"/>
        <v/>
      </c>
      <c r="AC252" s="2"/>
      <c r="AD252" t="str" cm="1">
        <f t="array" ref="AD252">IFERROR(
INDEX($A$3:$G$220,
SMALL(
IF($G$3:$G$220="Pro",ROW($A$3:$A$220)-ROW($A$3)+1),
ROW(A330)
),
COLUMN(A330)
),
"")</f>
        <v/>
      </c>
      <c r="AE252" t="str" cm="1">
        <f t="array" ref="AE252">IFERROR(
INDEX($A$3:$G$220,
SMALL(
IF($G$3:$G$220="Pro", ROW($A$3:$A$220)-ROW($A$3)+1),
ROW(B330)
),
COLUMN(B330)
),
"")</f>
        <v/>
      </c>
      <c r="AF252" t="str" cm="1">
        <f t="array" ref="AF252">IFERROR(
INDEX($A$3:$G$220,
SMALL(
IF($G$3:$G$220="Pro", ROW($A$3:$A$220)-ROW($A$3)+1),
ROW(C330)
),
COLUMN(C330)
),
"")</f>
        <v/>
      </c>
      <c r="AH252" t="str" cm="1">
        <f t="array" ref="AH252">IFERROR(
INDEX($A$3:$G$220,
SMALL(
IF($G$3:$G$220="Pro", ROW($A$3:$A$220)-ROW($A$3)+1),
ROW(E330)
),
COLUMN(E330)
),
"")</f>
        <v/>
      </c>
      <c r="AI252" s="2" t="str">
        <f>IF(AH252="", "", 1 + COUNTIF($AH$3:$AH$112,"&gt;"&amp;AH252))</f>
        <v/>
      </c>
      <c r="AK252" t="str" cm="1">
        <f t="array" ref="AK252">IFERROR(
INDEX($A$3:$G$220,
SMALL(
IF($G$3:$G$220="Sportif", ROW($A$3:$A$220)-ROW($A$3)+1),
ROW(A250)
),
COLUMN(A250)
),
"")</f>
        <v/>
      </c>
      <c r="AL252" t="str" cm="1">
        <f t="array" ref="AL252">IFERROR(
INDEX($A$3:$G$220,
SMALL(
IF($G$3:$G$220="Sportif", ROW($A$3:$A$220)-ROW($A$3)+1),
ROW(B250)
),
COLUMN(B250)
),
"")</f>
        <v/>
      </c>
      <c r="AM252" t="str" cm="1">
        <f t="array" ref="AM252">IFERROR(
INDEX($A$3:$G$220,
SMALL(
IF($G$3:$G$220="Sportif", ROW($A$3:$A$220)-ROW($A$3)+1),
ROW(C250)
),
COLUMN(C250)
),
"")</f>
        <v/>
      </c>
      <c r="AN252" t="str" cm="1">
        <f t="array" ref="AN252">IFERROR(
INDEX($A$3:$G$220,
SMALL(
IF($G$3:$G$220="Sportif", ROW($A$3:$A$220)-ROW($A$3)+1),
ROW(D250)
),
COLUMN(D250)
),
"")</f>
        <v/>
      </c>
      <c r="AO252" t="str" cm="1">
        <f t="array" ref="AO252">IFERROR(
INDEX($A$3:$G$220,
SMALL(
IF($G$3:$G$220="Sportif", ROW($A$3:$A$220)-ROW($A$3)+1),
ROW(E250)
),
COLUMN(E250)
),
"")</f>
        <v/>
      </c>
      <c r="AP252" s="2" t="str">
        <f>IF(AO252="", "", 1 + COUNTIF($AO$3:$AO$287,"&gt;"&amp;AO252))</f>
        <v/>
      </c>
    </row>
    <row r="253" spans="1:42" x14ac:dyDescent="0.3">
      <c r="W253" t="str" cm="1">
        <f t="array" ref="W253">IFERROR(
INDEX($A$3:$G$220,
SMALL(
IF($D$3:$D$220="Sans Potence", ROW($A$3:$A$220)-ROW($A$3)+1),
ROW(A369)
),
COLUMN(A369)
),
"")</f>
        <v/>
      </c>
      <c r="X253" t="str" cm="1">
        <f t="array" ref="X253">IFERROR(
INDEX($A$3:$G$220,
SMALL(
IF($D$3:$D$220="Sans Potence", ROW($A$3:$A$220)-ROW($A$3)+1),
ROW(B369)
),
COLUMN(B369)
),
"")</f>
        <v/>
      </c>
      <c r="Y253" t="str" cm="1">
        <f t="array" ref="Y253">IFERROR(
INDEX($A$3:$G$220,
SMALL(
IF($D$3:$D$220="Sans Potence", ROW($A$3:$A$220)-ROW($A$3)+1),
ROW(C369)
),
COLUMN(C369)
),
"")</f>
        <v/>
      </c>
      <c r="Z253" t="str" cm="1">
        <f t="array" ref="Z253">IFERROR(
INDEX($A$3:$G$220,
SMALL(
IF($D$3:$D$220="Sans Potence", ROW($A$3:$A$220)-ROW($A$3)+1),
ROW(D369)
),
COLUMN(D369)
),
"")</f>
        <v/>
      </c>
      <c r="AA253" t="str" cm="1">
        <f t="array" ref="AA253">IFERROR(
INDEX($A$3:$G$220,
SMALL(
IF($D$3:$D$220="Sans Potence", ROW($A$3:$A$220)-ROW($A$3)+1),
ROW(E369)
),
COLUMN(E369)
),
"")</f>
        <v/>
      </c>
      <c r="AB253" s="2" t="str">
        <f t="shared" si="67"/>
        <v/>
      </c>
      <c r="AC253" s="2"/>
      <c r="AD253" t="str" cm="1">
        <f t="array" ref="AD253">IFERROR(
INDEX($A$3:$G$220,
SMALL(
IF($G$3:$G$220="Pro",ROW($A$3:$A$220)-ROW($A$3)+1),
ROW(A331)
),
COLUMN(A331)
),
"")</f>
        <v/>
      </c>
      <c r="AE253" t="str" cm="1">
        <f t="array" ref="AE253">IFERROR(
INDEX($A$3:$G$220,
SMALL(
IF($G$3:$G$220="Pro", ROW($A$3:$A$220)-ROW($A$3)+1),
ROW(B331)
),
COLUMN(B331)
),
"")</f>
        <v/>
      </c>
      <c r="AF253" t="str" cm="1">
        <f t="array" ref="AF253">IFERROR(
INDEX($A$3:$G$220,
SMALL(
IF($G$3:$G$220="Pro", ROW($A$3:$A$220)-ROW($A$3)+1),
ROW(C331)
),
COLUMN(C331)
),
"")</f>
        <v/>
      </c>
      <c r="AH253" t="str" cm="1">
        <f t="array" ref="AH253">IFERROR(
INDEX($A$3:$G$220,
SMALL(
IF($G$3:$G$220="Pro", ROW($A$3:$A$220)-ROW($A$3)+1),
ROW(E331)
),
COLUMN(E331)
),
"")</f>
        <v/>
      </c>
      <c r="AI253" s="2" t="str">
        <f>IF(AH253="", "", 1 + COUNTIF($AH$3:$AH$112,"&gt;"&amp;AH253))</f>
        <v/>
      </c>
      <c r="AK253" t="str" cm="1">
        <f t="array" ref="AK253">IFERROR(
INDEX($A$3:$G$220,
SMALL(
IF($G$3:$G$220="Sportif", ROW($A$3:$A$220)-ROW($A$3)+1),
ROW(A251)
),
COLUMN(A251)
),
"")</f>
        <v/>
      </c>
      <c r="AL253" t="str" cm="1">
        <f t="array" ref="AL253">IFERROR(
INDEX($A$3:$G$220,
SMALL(
IF($G$3:$G$220="Sportif", ROW($A$3:$A$220)-ROW($A$3)+1),
ROW(B251)
),
COLUMN(B251)
),
"")</f>
        <v/>
      </c>
      <c r="AM253" t="str" cm="1">
        <f t="array" ref="AM253">IFERROR(
INDEX($A$3:$G$220,
SMALL(
IF($G$3:$G$220="Sportif", ROW($A$3:$A$220)-ROW($A$3)+1),
ROW(C251)
),
COLUMN(C251)
),
"")</f>
        <v/>
      </c>
      <c r="AN253" t="str" cm="1">
        <f t="array" ref="AN253">IFERROR(
INDEX($A$3:$G$220,
SMALL(
IF($G$3:$G$220="Sportif", ROW($A$3:$A$220)-ROW($A$3)+1),
ROW(D251)
),
COLUMN(D251)
),
"")</f>
        <v/>
      </c>
      <c r="AO253" t="str" cm="1">
        <f t="array" ref="AO253">IFERROR(
INDEX($A$3:$G$220,
SMALL(
IF($G$3:$G$220="Sportif", ROW($A$3:$A$220)-ROW($A$3)+1),
ROW(E251)
),
COLUMN(E251)
),
"")</f>
        <v/>
      </c>
      <c r="AP253" s="2" t="str">
        <f>IF(AO253="", "", 1 + COUNTIF($AO$3:$AO$287,"&gt;"&amp;AO253))</f>
        <v/>
      </c>
    </row>
    <row r="254" spans="1:42" x14ac:dyDescent="0.3">
      <c r="AD254" t="str" cm="1">
        <f t="array" ref="AD254">IFERROR(
INDEX($A$3:$G$220,
SMALL(
IF($G$3:$G$220="Pro",ROW($A$3:$A$220)-ROW($A$3)+1),
ROW(A332)
),
COLUMN(A332)
),
"")</f>
        <v/>
      </c>
      <c r="AE254" t="str" cm="1">
        <f t="array" ref="AE254">IFERROR(
INDEX($A$3:$G$220,
SMALL(
IF($G$3:$G$220="Pro", ROW($A$3:$A$220)-ROW($A$3)+1),
ROW(B332)
),
COLUMN(B332)
),
"")</f>
        <v/>
      </c>
      <c r="AF254" t="str" cm="1">
        <f t="array" ref="AF254">IFERROR(
INDEX($A$3:$G$220,
SMALL(
IF($G$3:$G$220="Pro", ROW($A$3:$A$220)-ROW($A$3)+1),
ROW(C332)
),
COLUMN(C332)
),
"")</f>
        <v/>
      </c>
      <c r="AH254" t="str" cm="1">
        <f t="array" ref="AH254">IFERROR(
INDEX($A$3:$G$220,
SMALL(
IF($G$3:$G$220="Pro", ROW($A$3:$A$220)-ROW($A$3)+1),
ROW(E332)
),
COLUMN(E332)
),
"")</f>
        <v/>
      </c>
      <c r="AI254" s="2" t="str">
        <f>IF(AH254="", "", 1 + COUNTIF($AH$3:$AH$112,"&gt;"&amp;AH254))</f>
        <v/>
      </c>
      <c r="AK254" t="str" cm="1">
        <f t="array" ref="AK254">IFERROR(
INDEX($A$3:$G$220,
SMALL(
IF($G$3:$G$220="Sportif", ROW($A$3:$A$220)-ROW($A$3)+1),
ROW(A252)
),
COLUMN(A252)
),
"")</f>
        <v/>
      </c>
      <c r="AL254" t="str" cm="1">
        <f t="array" ref="AL254">IFERROR(
INDEX($A$3:$G$220,
SMALL(
IF($G$3:$G$220="Sportif", ROW($A$3:$A$220)-ROW($A$3)+1),
ROW(B252)
),
COLUMN(B252)
),
"")</f>
        <v/>
      </c>
      <c r="AM254" t="str" cm="1">
        <f t="array" ref="AM254">IFERROR(
INDEX($A$3:$G$220,
SMALL(
IF($G$3:$G$220="Sportif", ROW($A$3:$A$220)-ROW($A$3)+1),
ROW(C252)
),
COLUMN(C252)
),
"")</f>
        <v/>
      </c>
      <c r="AN254" t="str" cm="1">
        <f t="array" ref="AN254">IFERROR(
INDEX($A$3:$G$220,
SMALL(
IF($G$3:$G$220="Sportif", ROW($A$3:$A$220)-ROW($A$3)+1),
ROW(D252)
),
COLUMN(D252)
),
"")</f>
        <v/>
      </c>
      <c r="AO254" t="str" cm="1">
        <f t="array" ref="AO254">IFERROR(
INDEX($A$3:$G$220,
SMALL(
IF($G$3:$G$220="Sportif", ROW($A$3:$A$220)-ROW($A$3)+1),
ROW(E252)
),
COLUMN(E252)
),
"")</f>
        <v/>
      </c>
      <c r="AP254" s="2" t="str">
        <f>IF(AO254="", "", 1 + COUNTIF($AO$3:$AO$287,"&gt;"&amp;AO254))</f>
        <v/>
      </c>
    </row>
    <row r="255" spans="1:42" x14ac:dyDescent="0.3">
      <c r="AD255" t="str" cm="1">
        <f t="array" ref="AD255">IFERROR(
INDEX($A$3:$G$220,
SMALL(
IF($G$3:$G$220="Pro",ROW($A$3:$A$220)-ROW($A$3)+1),
ROW(A333)
),
COLUMN(A333)
),
"")</f>
        <v/>
      </c>
      <c r="AE255" t="str" cm="1">
        <f t="array" ref="AE255">IFERROR(
INDEX($A$3:$G$220,
SMALL(
IF($G$3:$G$220="Pro", ROW($A$3:$A$220)-ROW($A$3)+1),
ROW(B333)
),
COLUMN(B333)
),
"")</f>
        <v/>
      </c>
      <c r="AF255" t="str" cm="1">
        <f t="array" ref="AF255">IFERROR(
INDEX($A$3:$G$220,
SMALL(
IF($G$3:$G$220="Pro", ROW($A$3:$A$220)-ROW($A$3)+1),
ROW(C333)
),
COLUMN(C333)
),
"")</f>
        <v/>
      </c>
      <c r="AH255" t="str" cm="1">
        <f t="array" ref="AH255">IFERROR(
INDEX($A$3:$G$220,
SMALL(
IF($G$3:$G$220="Pro", ROW($A$3:$A$220)-ROW($A$3)+1),
ROW(E333)
),
COLUMN(E333)
),
"")</f>
        <v/>
      </c>
      <c r="AI255" s="2" t="str">
        <f>IF(AH255="", "", 1 + COUNTIF($AH$3:$AH$112,"&gt;"&amp;AH255))</f>
        <v/>
      </c>
      <c r="AK255" t="str" cm="1">
        <f t="array" ref="AK255">IFERROR(
INDEX($A$3:$G$220,
SMALL(
IF($G$3:$G$220="Sportif", ROW($A$3:$A$220)-ROW($A$3)+1),
ROW(A253)
),
COLUMN(A253)
),
"")</f>
        <v/>
      </c>
      <c r="AL255" t="str" cm="1">
        <f t="array" ref="AL255">IFERROR(
INDEX($A$3:$G$220,
SMALL(
IF($G$3:$G$220="Sportif", ROW($A$3:$A$220)-ROW($A$3)+1),
ROW(B253)
),
COLUMN(B253)
),
"")</f>
        <v/>
      </c>
      <c r="AM255" t="str" cm="1">
        <f t="array" ref="AM255">IFERROR(
INDEX($A$3:$G$220,
SMALL(
IF($G$3:$G$220="Sportif", ROW($A$3:$A$220)-ROW($A$3)+1),
ROW(C253)
),
COLUMN(C253)
),
"")</f>
        <v/>
      </c>
      <c r="AN255" t="str" cm="1">
        <f t="array" ref="AN255">IFERROR(
INDEX($A$3:$G$220,
SMALL(
IF($G$3:$G$220="Sportif", ROW($A$3:$A$220)-ROW($A$3)+1),
ROW(D253)
),
COLUMN(D253)
),
"")</f>
        <v/>
      </c>
      <c r="AO255" t="str" cm="1">
        <f t="array" ref="AO255">IFERROR(
INDEX($A$3:$G$220,
SMALL(
IF($G$3:$G$220="Sportif", ROW($A$3:$A$220)-ROW($A$3)+1),
ROW(E253)
),
COLUMN(E253)
),
"")</f>
        <v/>
      </c>
      <c r="AP255" s="2" t="str">
        <f>IF(AO255="", "", 1 + COUNTIF($AO$3:$AO$287,"&gt;"&amp;AO255))</f>
        <v/>
      </c>
    </row>
    <row r="256" spans="1:42" x14ac:dyDescent="0.3">
      <c r="AD256" t="str" cm="1">
        <f t="array" ref="AD256">IFERROR(
INDEX($A$3:$G$220,
SMALL(
IF($G$3:$G$220="Pro",ROW($A$3:$A$220)-ROW($A$3)+1),
ROW(A334)
),
COLUMN(A334)
),
"")</f>
        <v/>
      </c>
      <c r="AE256" t="str" cm="1">
        <f t="array" ref="AE256">IFERROR(
INDEX($A$3:$G$220,
SMALL(
IF($G$3:$G$220="Pro", ROW($A$3:$A$220)-ROW($A$3)+1),
ROW(B334)
),
COLUMN(B334)
),
"")</f>
        <v/>
      </c>
      <c r="AF256" t="str" cm="1">
        <f t="array" ref="AF256">IFERROR(
INDEX($A$3:$G$220,
SMALL(
IF($G$3:$G$220="Pro", ROW($A$3:$A$220)-ROW($A$3)+1),
ROW(C334)
),
COLUMN(C334)
),
"")</f>
        <v/>
      </c>
      <c r="AH256" t="str" cm="1">
        <f t="array" ref="AH256">IFERROR(
INDEX($A$3:$G$220,
SMALL(
IF($G$3:$G$220="Pro", ROW($A$3:$A$220)-ROW($A$3)+1),
ROW(E334)
),
COLUMN(E334)
),
"")</f>
        <v/>
      </c>
      <c r="AI256" s="2" t="str">
        <f>IF(AH256="", "", 1 + COUNTIF($AH$3:$AH$112,"&gt;"&amp;AH256))</f>
        <v/>
      </c>
      <c r="AK256" t="str" cm="1">
        <f t="array" ref="AK256">IFERROR(
INDEX($A$3:$G$220,
SMALL(
IF($G$3:$G$220="Sportif", ROW($A$3:$A$220)-ROW($A$3)+1),
ROW(A254)
),
COLUMN(A254)
),
"")</f>
        <v/>
      </c>
      <c r="AL256" t="str" cm="1">
        <f t="array" ref="AL256">IFERROR(
INDEX($A$3:$G$220,
SMALL(
IF($G$3:$G$220="Sportif", ROW($A$3:$A$220)-ROW($A$3)+1),
ROW(B254)
),
COLUMN(B254)
),
"")</f>
        <v/>
      </c>
      <c r="AM256" t="str" cm="1">
        <f t="array" ref="AM256">IFERROR(
INDEX($A$3:$G$220,
SMALL(
IF($G$3:$G$220="Sportif", ROW($A$3:$A$220)-ROW($A$3)+1),
ROW(C254)
),
COLUMN(C254)
),
"")</f>
        <v/>
      </c>
      <c r="AN256" t="str" cm="1">
        <f t="array" ref="AN256">IFERROR(
INDEX($A$3:$G$220,
SMALL(
IF($G$3:$G$220="Sportif", ROW($A$3:$A$220)-ROW($A$3)+1),
ROW(D254)
),
COLUMN(D254)
),
"")</f>
        <v/>
      </c>
      <c r="AO256" t="str" cm="1">
        <f t="array" ref="AO256">IFERROR(
INDEX($A$3:$G$220,
SMALL(
IF($G$3:$G$220="Sportif", ROW($A$3:$A$220)-ROW($A$3)+1),
ROW(E254)
),
COLUMN(E254)
),
"")</f>
        <v/>
      </c>
      <c r="AP256" s="2" t="str">
        <f>IF(AO256="", "", 1 + COUNTIF($AO$3:$AO$287,"&gt;"&amp;AO256))</f>
        <v/>
      </c>
    </row>
    <row r="257" spans="30:42" x14ac:dyDescent="0.3">
      <c r="AD257" t="str" cm="1">
        <f t="array" ref="AD257">IFERROR(
INDEX($A$3:$G$220,
SMALL(
IF($G$3:$G$220="Pro",ROW($A$3:$A$220)-ROW($A$3)+1),
ROW(A335)
),
COLUMN(A335)
),
"")</f>
        <v/>
      </c>
      <c r="AE257" t="str" cm="1">
        <f t="array" ref="AE257">IFERROR(
INDEX($A$3:$G$220,
SMALL(
IF($G$3:$G$220="Pro", ROW($A$3:$A$220)-ROW($A$3)+1),
ROW(B335)
),
COLUMN(B335)
),
"")</f>
        <v/>
      </c>
      <c r="AF257" t="str" cm="1">
        <f t="array" ref="AF257">IFERROR(
INDEX($A$3:$G$220,
SMALL(
IF($G$3:$G$220="Pro", ROW($A$3:$A$220)-ROW($A$3)+1),
ROW(C335)
),
COLUMN(C335)
),
"")</f>
        <v/>
      </c>
      <c r="AH257" t="str" cm="1">
        <f t="array" ref="AH257">IFERROR(
INDEX($A$3:$G$220,
SMALL(
IF($G$3:$G$220="Pro", ROW($A$3:$A$220)-ROW($A$3)+1),
ROW(E335)
),
COLUMN(E335)
),
"")</f>
        <v/>
      </c>
      <c r="AI257" s="2" t="str">
        <f>IF(AH257="", "", 1 + COUNTIF($AH$3:$AH$112,"&gt;"&amp;AH257))</f>
        <v/>
      </c>
      <c r="AK257" t="str" cm="1">
        <f t="array" ref="AK257">IFERROR(
INDEX($A$3:$G$220,
SMALL(
IF($G$3:$G$220="Sportif", ROW($A$3:$A$220)-ROW($A$3)+1),
ROW(A255)
),
COLUMN(A255)
),
"")</f>
        <v/>
      </c>
      <c r="AL257" t="str" cm="1">
        <f t="array" ref="AL257">IFERROR(
INDEX($A$3:$G$220,
SMALL(
IF($G$3:$G$220="Sportif", ROW($A$3:$A$220)-ROW($A$3)+1),
ROW(B255)
),
COLUMN(B255)
),
"")</f>
        <v/>
      </c>
      <c r="AM257" t="str" cm="1">
        <f t="array" ref="AM257">IFERROR(
INDEX($A$3:$G$220,
SMALL(
IF($G$3:$G$220="Sportif", ROW($A$3:$A$220)-ROW($A$3)+1),
ROW(C255)
),
COLUMN(C255)
),
"")</f>
        <v/>
      </c>
      <c r="AN257" t="str" cm="1">
        <f t="array" ref="AN257">IFERROR(
INDEX($A$3:$G$220,
SMALL(
IF($G$3:$G$220="Sportif", ROW($A$3:$A$220)-ROW($A$3)+1),
ROW(D255)
),
COLUMN(D255)
),
"")</f>
        <v/>
      </c>
      <c r="AO257" t="str" cm="1">
        <f t="array" ref="AO257">IFERROR(
INDEX($A$3:$G$220,
SMALL(
IF($G$3:$G$220="Sportif", ROW($A$3:$A$220)-ROW($A$3)+1),
ROW(E255)
),
COLUMN(E255)
),
"")</f>
        <v/>
      </c>
      <c r="AP257" s="2" t="str">
        <f>IF(AO257="", "", 1 + COUNTIF($AO$3:$AO$287,"&gt;"&amp;AO257))</f>
        <v/>
      </c>
    </row>
    <row r="258" spans="30:42" x14ac:dyDescent="0.3">
      <c r="AD258" t="str" cm="1">
        <f t="array" ref="AD258">IFERROR(
INDEX($A$3:$G$220,
SMALL(
IF($G$3:$G$220="Pro",ROW($A$3:$A$220)-ROW($A$3)+1),
ROW(A336)
),
COLUMN(A336)
),
"")</f>
        <v/>
      </c>
      <c r="AE258" t="str" cm="1">
        <f t="array" ref="AE258">IFERROR(
INDEX($A$3:$G$220,
SMALL(
IF($G$3:$G$220="Pro", ROW($A$3:$A$220)-ROW($A$3)+1),
ROW(B336)
),
COLUMN(B336)
),
"")</f>
        <v/>
      </c>
      <c r="AF258" t="str" cm="1">
        <f t="array" ref="AF258">IFERROR(
INDEX($A$3:$G$220,
SMALL(
IF($G$3:$G$220="Pro", ROW($A$3:$A$220)-ROW($A$3)+1),
ROW(C336)
),
COLUMN(C336)
),
"")</f>
        <v/>
      </c>
      <c r="AH258" t="str" cm="1">
        <f t="array" ref="AH258">IFERROR(
INDEX($A$3:$G$220,
SMALL(
IF($G$3:$G$220="Pro", ROW($A$3:$A$220)-ROW($A$3)+1),
ROW(E336)
),
COLUMN(E336)
),
"")</f>
        <v/>
      </c>
      <c r="AI258" s="2" t="str">
        <f>IF(AH258="", "", 1 + COUNTIF($AH$3:$AH$112,"&gt;"&amp;AH258))</f>
        <v/>
      </c>
      <c r="AK258" t="str" cm="1">
        <f t="array" ref="AK258">IFERROR(
INDEX($A$3:$G$220,
SMALL(
IF($G$3:$G$220="Sportif", ROW($A$3:$A$220)-ROW($A$3)+1),
ROW(A256)
),
COLUMN(A256)
),
"")</f>
        <v/>
      </c>
      <c r="AL258" t="str" cm="1">
        <f t="array" ref="AL258">IFERROR(
INDEX($A$3:$G$220,
SMALL(
IF($G$3:$G$220="Sportif", ROW($A$3:$A$220)-ROW($A$3)+1),
ROW(B256)
),
COLUMN(B256)
),
"")</f>
        <v/>
      </c>
      <c r="AM258" t="str" cm="1">
        <f t="array" ref="AM258">IFERROR(
INDEX($A$3:$G$220,
SMALL(
IF($G$3:$G$220="Sportif", ROW($A$3:$A$220)-ROW($A$3)+1),
ROW(C256)
),
COLUMN(C256)
),
"")</f>
        <v/>
      </c>
      <c r="AN258" t="str" cm="1">
        <f t="array" ref="AN258">IFERROR(
INDEX($A$3:$G$220,
SMALL(
IF($G$3:$G$220="Sportif", ROW($A$3:$A$220)-ROW($A$3)+1),
ROW(D256)
),
COLUMN(D256)
),
"")</f>
        <v/>
      </c>
      <c r="AO258" t="str" cm="1">
        <f t="array" ref="AO258">IFERROR(
INDEX($A$3:$G$220,
SMALL(
IF($G$3:$G$220="Sportif", ROW($A$3:$A$220)-ROW($A$3)+1),
ROW(E256)
),
COLUMN(E256)
),
"")</f>
        <v/>
      </c>
      <c r="AP258" s="2" t="str">
        <f>IF(AO258="", "", 1 + COUNTIF($AO$3:$AO$287,"&gt;"&amp;AO258))</f>
        <v/>
      </c>
    </row>
    <row r="259" spans="30:42" x14ac:dyDescent="0.3">
      <c r="AD259" t="str" cm="1">
        <f t="array" ref="AD259">IFERROR(
INDEX($A$3:$G$220,
SMALL(
IF($G$3:$G$220="Pro",ROW($A$3:$A$220)-ROW($A$3)+1),
ROW(A337)
),
COLUMN(A337)
),
"")</f>
        <v/>
      </c>
      <c r="AE259" t="str" cm="1">
        <f t="array" ref="AE259">IFERROR(
INDEX($A$3:$G$220,
SMALL(
IF($G$3:$G$220="Pro", ROW($A$3:$A$220)-ROW($A$3)+1),
ROW(B337)
),
COLUMN(B337)
),
"")</f>
        <v/>
      </c>
      <c r="AF259" t="str" cm="1">
        <f t="array" ref="AF259">IFERROR(
INDEX($A$3:$G$220,
SMALL(
IF($G$3:$G$220="Pro", ROW($A$3:$A$220)-ROW($A$3)+1),
ROW(C337)
),
COLUMN(C337)
),
"")</f>
        <v/>
      </c>
      <c r="AH259" t="str" cm="1">
        <f t="array" ref="AH259">IFERROR(
INDEX($A$3:$G$220,
SMALL(
IF($G$3:$G$220="Pro", ROW($A$3:$A$220)-ROW($A$3)+1),
ROW(E337)
),
COLUMN(E337)
),
"")</f>
        <v/>
      </c>
      <c r="AI259" s="2" t="str">
        <f>IF(AH259="", "", 1 + COUNTIF($AH$3:$AH$112,"&gt;"&amp;AH259))</f>
        <v/>
      </c>
      <c r="AK259" t="str" cm="1">
        <f t="array" ref="AK259">IFERROR(
INDEX($A$3:$G$220,
SMALL(
IF($G$3:$G$220="Sportif", ROW($A$3:$A$220)-ROW($A$3)+1),
ROW(A257)
),
COLUMN(A257)
),
"")</f>
        <v/>
      </c>
      <c r="AL259" t="str" cm="1">
        <f t="array" ref="AL259">IFERROR(
INDEX($A$3:$G$220,
SMALL(
IF($G$3:$G$220="Sportif", ROW($A$3:$A$220)-ROW($A$3)+1),
ROW(B257)
),
COLUMN(B257)
),
"")</f>
        <v/>
      </c>
      <c r="AM259" t="str" cm="1">
        <f t="array" ref="AM259">IFERROR(
INDEX($A$3:$G$220,
SMALL(
IF($G$3:$G$220="Sportif", ROW($A$3:$A$220)-ROW($A$3)+1),
ROW(C257)
),
COLUMN(C257)
),
"")</f>
        <v/>
      </c>
      <c r="AN259" t="str" cm="1">
        <f t="array" ref="AN259">IFERROR(
INDEX($A$3:$G$220,
SMALL(
IF($G$3:$G$220="Sportif", ROW($A$3:$A$220)-ROW($A$3)+1),
ROW(D257)
),
COLUMN(D257)
),
"")</f>
        <v/>
      </c>
      <c r="AO259" t="str" cm="1">
        <f t="array" ref="AO259">IFERROR(
INDEX($A$3:$G$220,
SMALL(
IF($G$3:$G$220="Sportif", ROW($A$3:$A$220)-ROW($A$3)+1),
ROW(E257)
),
COLUMN(E257)
),
"")</f>
        <v/>
      </c>
      <c r="AP259" s="2" t="str">
        <f>IF(AO259="", "", 1 + COUNTIF($AO$3:$AO$287,"&gt;"&amp;AO259))</f>
        <v/>
      </c>
    </row>
    <row r="260" spans="30:42" x14ac:dyDescent="0.3">
      <c r="AD260" t="str" cm="1">
        <f t="array" ref="AD260">IFERROR(
INDEX($A$3:$G$220,
SMALL(
IF($G$3:$G$220="Pro",ROW($A$3:$A$220)-ROW($A$3)+1),
ROW(A338)
),
COLUMN(A338)
),
"")</f>
        <v/>
      </c>
      <c r="AE260" t="str" cm="1">
        <f t="array" ref="AE260">IFERROR(
INDEX($A$3:$G$220,
SMALL(
IF($G$3:$G$220="Pro", ROW($A$3:$A$220)-ROW($A$3)+1),
ROW(B338)
),
COLUMN(B338)
),
"")</f>
        <v/>
      </c>
      <c r="AF260" t="str" cm="1">
        <f t="array" ref="AF260">IFERROR(
INDEX($A$3:$G$220,
SMALL(
IF($G$3:$G$220="Pro", ROW($A$3:$A$220)-ROW($A$3)+1),
ROW(C338)
),
COLUMN(C338)
),
"")</f>
        <v/>
      </c>
      <c r="AH260" t="str" cm="1">
        <f t="array" ref="AH260">IFERROR(
INDEX($A$3:$G$220,
SMALL(
IF($G$3:$G$220="Pro", ROW($A$3:$A$220)-ROW($A$3)+1),
ROW(E338)
),
COLUMN(E338)
),
"")</f>
        <v/>
      </c>
      <c r="AI260" s="2" t="str">
        <f>IF(AH260="", "", 1 + COUNTIF($AH$3:$AH$112,"&gt;"&amp;AH260))</f>
        <v/>
      </c>
      <c r="AK260" t="str" cm="1">
        <f t="array" ref="AK260">IFERROR(
INDEX($A$3:$G$220,
SMALL(
IF($G$3:$G$220="Sportif", ROW($A$3:$A$220)-ROW($A$3)+1),
ROW(A258)
),
COLUMN(A258)
),
"")</f>
        <v/>
      </c>
      <c r="AL260" t="str" cm="1">
        <f t="array" ref="AL260">IFERROR(
INDEX($A$3:$G$220,
SMALL(
IF($G$3:$G$220="Sportif", ROW($A$3:$A$220)-ROW($A$3)+1),
ROW(B258)
),
COLUMN(B258)
),
"")</f>
        <v/>
      </c>
      <c r="AM260" t="str" cm="1">
        <f t="array" ref="AM260">IFERROR(
INDEX($A$3:$G$220,
SMALL(
IF($G$3:$G$220="Sportif", ROW($A$3:$A$220)-ROW($A$3)+1),
ROW(C258)
),
COLUMN(C258)
),
"")</f>
        <v/>
      </c>
      <c r="AN260" t="str" cm="1">
        <f t="array" ref="AN260">IFERROR(
INDEX($A$3:$G$220,
SMALL(
IF($G$3:$G$220="Sportif", ROW($A$3:$A$220)-ROW($A$3)+1),
ROW(D258)
),
COLUMN(D258)
),
"")</f>
        <v/>
      </c>
      <c r="AO260" t="str" cm="1">
        <f t="array" ref="AO260">IFERROR(
INDEX($A$3:$G$220,
SMALL(
IF($G$3:$G$220="Sportif", ROW($A$3:$A$220)-ROW($A$3)+1),
ROW(E258)
),
COLUMN(E258)
),
"")</f>
        <v/>
      </c>
      <c r="AP260" s="2" t="str">
        <f>IF(AO260="", "", 1 + COUNTIF($AO$3:$AO$287,"&gt;"&amp;AO260))</f>
        <v/>
      </c>
    </row>
    <row r="261" spans="30:42" x14ac:dyDescent="0.3">
      <c r="AD261" t="str" cm="1">
        <f t="array" ref="AD261">IFERROR(
INDEX($A$3:$G$220,
SMALL(
IF($G$3:$G$220="Pro",ROW($A$3:$A$220)-ROW($A$3)+1),
ROW(A339)
),
COLUMN(A339)
),
"")</f>
        <v/>
      </c>
      <c r="AE261" t="str" cm="1">
        <f t="array" ref="AE261">IFERROR(
INDEX($A$3:$G$220,
SMALL(
IF($G$3:$G$220="Pro", ROW($A$3:$A$220)-ROW($A$3)+1),
ROW(B339)
),
COLUMN(B339)
),
"")</f>
        <v/>
      </c>
      <c r="AF261" t="str" cm="1">
        <f t="array" ref="AF261">IFERROR(
INDEX($A$3:$G$220,
SMALL(
IF($G$3:$G$220="Pro", ROW($A$3:$A$220)-ROW($A$3)+1),
ROW(C339)
),
COLUMN(C339)
),
"")</f>
        <v/>
      </c>
      <c r="AH261" t="str" cm="1">
        <f t="array" ref="AH261">IFERROR(
INDEX($A$3:$G$220,
SMALL(
IF($G$3:$G$220="Pro", ROW($A$3:$A$220)-ROW($A$3)+1),
ROW(E339)
),
COLUMN(E339)
),
"")</f>
        <v/>
      </c>
      <c r="AI261" s="2" t="str">
        <f>IF(AH261="", "", 1 + COUNTIF($AH$3:$AH$112,"&gt;"&amp;AH261))</f>
        <v/>
      </c>
      <c r="AK261" t="str" cm="1">
        <f t="array" ref="AK261">IFERROR(
INDEX($A$3:$G$220,
SMALL(
IF($G$3:$G$220="Sportif", ROW($A$3:$A$220)-ROW($A$3)+1),
ROW(A259)
),
COLUMN(A259)
),
"")</f>
        <v/>
      </c>
      <c r="AL261" t="str" cm="1">
        <f t="array" ref="AL261">IFERROR(
INDEX($A$3:$G$220,
SMALL(
IF($G$3:$G$220="Sportif", ROW($A$3:$A$220)-ROW($A$3)+1),
ROW(B259)
),
COLUMN(B259)
),
"")</f>
        <v/>
      </c>
      <c r="AM261" t="str" cm="1">
        <f t="array" ref="AM261">IFERROR(
INDEX($A$3:$G$220,
SMALL(
IF($G$3:$G$220="Sportif", ROW($A$3:$A$220)-ROW($A$3)+1),
ROW(C259)
),
COLUMN(C259)
),
"")</f>
        <v/>
      </c>
      <c r="AN261" t="str" cm="1">
        <f t="array" ref="AN261">IFERROR(
INDEX($A$3:$G$220,
SMALL(
IF($G$3:$G$220="Sportif", ROW($A$3:$A$220)-ROW($A$3)+1),
ROW(D259)
),
COLUMN(D259)
),
"")</f>
        <v/>
      </c>
      <c r="AO261" t="str" cm="1">
        <f t="array" ref="AO261">IFERROR(
INDEX($A$3:$G$220,
SMALL(
IF($G$3:$G$220="Sportif", ROW($A$3:$A$220)-ROW($A$3)+1),
ROW(E259)
),
COLUMN(E259)
),
"")</f>
        <v/>
      </c>
      <c r="AP261" s="2" t="str">
        <f>IF(AO261="", "", 1 + COUNTIF($AO$3:$AO$287,"&gt;"&amp;AO261))</f>
        <v/>
      </c>
    </row>
    <row r="262" spans="30:42" x14ac:dyDescent="0.3">
      <c r="AD262" t="str" cm="1">
        <f t="array" ref="AD262">IFERROR(
INDEX($A$3:$G$220,
SMALL(
IF($G$3:$G$220="Pro",ROW($A$3:$A$220)-ROW($A$3)+1),
ROW(A340)
),
COLUMN(A340)
),
"")</f>
        <v/>
      </c>
      <c r="AE262" t="str" cm="1">
        <f t="array" ref="AE262">IFERROR(
INDEX($A$3:$G$220,
SMALL(
IF($G$3:$G$220="Pro", ROW($A$3:$A$220)-ROW($A$3)+1),
ROW(B340)
),
COLUMN(B340)
),
"")</f>
        <v/>
      </c>
      <c r="AF262" t="str" cm="1">
        <f t="array" ref="AF262">IFERROR(
INDEX($A$3:$G$220,
SMALL(
IF($G$3:$G$220="Pro", ROW($A$3:$A$220)-ROW($A$3)+1),
ROW(C340)
),
COLUMN(C340)
),
"")</f>
        <v/>
      </c>
      <c r="AH262" t="str" cm="1">
        <f t="array" ref="AH262">IFERROR(
INDEX($A$3:$G$220,
SMALL(
IF($G$3:$G$220="Pro", ROW($A$3:$A$220)-ROW($A$3)+1),
ROW(E340)
),
COLUMN(E340)
),
"")</f>
        <v/>
      </c>
      <c r="AI262" s="2" t="str">
        <f>IF(AH262="", "", 1 + COUNTIF($AH$3:$AH$112,"&gt;"&amp;AH262))</f>
        <v/>
      </c>
      <c r="AK262" t="str" cm="1">
        <f t="array" ref="AK262">IFERROR(
INDEX($A$3:$G$220,
SMALL(
IF($G$3:$G$220="Sportif", ROW($A$3:$A$220)-ROW($A$3)+1),
ROW(A260)
),
COLUMN(A260)
),
"")</f>
        <v/>
      </c>
      <c r="AL262" t="str" cm="1">
        <f t="array" ref="AL262">IFERROR(
INDEX($A$3:$G$220,
SMALL(
IF($G$3:$G$220="Sportif", ROW($A$3:$A$220)-ROW($A$3)+1),
ROW(B260)
),
COLUMN(B260)
),
"")</f>
        <v/>
      </c>
      <c r="AM262" t="str" cm="1">
        <f t="array" ref="AM262">IFERROR(
INDEX($A$3:$G$220,
SMALL(
IF($G$3:$G$220="Sportif", ROW($A$3:$A$220)-ROW($A$3)+1),
ROW(C260)
),
COLUMN(C260)
),
"")</f>
        <v/>
      </c>
      <c r="AN262" t="str" cm="1">
        <f t="array" ref="AN262">IFERROR(
INDEX($A$3:$G$220,
SMALL(
IF($G$3:$G$220="Sportif", ROW($A$3:$A$220)-ROW($A$3)+1),
ROW(D260)
),
COLUMN(D260)
),
"")</f>
        <v/>
      </c>
      <c r="AO262" t="str" cm="1">
        <f t="array" ref="AO262">IFERROR(
INDEX($A$3:$G$220,
SMALL(
IF($G$3:$G$220="Sportif", ROW($A$3:$A$220)-ROW($A$3)+1),
ROW(E260)
),
COLUMN(E260)
),
"")</f>
        <v/>
      </c>
      <c r="AP262" s="2" t="str">
        <f>IF(AO262="", "", 1 + COUNTIF($AO$3:$AO$287,"&gt;"&amp;AO262))</f>
        <v/>
      </c>
    </row>
    <row r="263" spans="30:42" x14ac:dyDescent="0.3">
      <c r="AD263" t="str" cm="1">
        <f t="array" ref="AD263">IFERROR(
INDEX($A$3:$G$220,
SMALL(
IF($G$3:$G$220="Pro",ROW($A$3:$A$220)-ROW($A$3)+1),
ROW(A341)
),
COLUMN(A341)
),
"")</f>
        <v/>
      </c>
      <c r="AE263" t="str" cm="1">
        <f t="array" ref="AE263">IFERROR(
INDEX($A$3:$G$220,
SMALL(
IF($G$3:$G$220="Pro", ROW($A$3:$A$220)-ROW($A$3)+1),
ROW(B341)
),
COLUMN(B341)
),
"")</f>
        <v/>
      </c>
      <c r="AF263" t="str" cm="1">
        <f t="array" ref="AF263">IFERROR(
INDEX($A$3:$G$220,
SMALL(
IF($G$3:$G$220="Pro", ROW($A$3:$A$220)-ROW($A$3)+1),
ROW(C341)
),
COLUMN(C341)
),
"")</f>
        <v/>
      </c>
      <c r="AH263" t="str" cm="1">
        <f t="array" ref="AH263">IFERROR(
INDEX($A$3:$G$220,
SMALL(
IF($G$3:$G$220="Pro", ROW($A$3:$A$220)-ROW($A$3)+1),
ROW(E341)
),
COLUMN(E341)
),
"")</f>
        <v/>
      </c>
      <c r="AI263" s="2" t="str">
        <f>IF(AH263="", "", 1 + COUNTIF($AH$3:$AH$112,"&gt;"&amp;AH263))</f>
        <v/>
      </c>
      <c r="AK263" t="str" cm="1">
        <f t="array" ref="AK263">IFERROR(
INDEX($A$3:$G$220,
SMALL(
IF($G$3:$G$220="Sportif", ROW($A$3:$A$220)-ROW($A$3)+1),
ROW(A261)
),
COLUMN(A261)
),
"")</f>
        <v/>
      </c>
      <c r="AL263" t="str" cm="1">
        <f t="array" ref="AL263">IFERROR(
INDEX($A$3:$G$220,
SMALL(
IF($G$3:$G$220="Sportif", ROW($A$3:$A$220)-ROW($A$3)+1),
ROW(B261)
),
COLUMN(B261)
),
"")</f>
        <v/>
      </c>
      <c r="AM263" t="str" cm="1">
        <f t="array" ref="AM263">IFERROR(
INDEX($A$3:$G$220,
SMALL(
IF($G$3:$G$220="Sportif", ROW($A$3:$A$220)-ROW($A$3)+1),
ROW(C261)
),
COLUMN(C261)
),
"")</f>
        <v/>
      </c>
      <c r="AN263" t="str" cm="1">
        <f t="array" ref="AN263">IFERROR(
INDEX($A$3:$G$220,
SMALL(
IF($G$3:$G$220="Sportif", ROW($A$3:$A$220)-ROW($A$3)+1),
ROW(D261)
),
COLUMN(D261)
),
"")</f>
        <v/>
      </c>
      <c r="AO263" t="str" cm="1">
        <f t="array" ref="AO263">IFERROR(
INDEX($A$3:$G$220,
SMALL(
IF($G$3:$G$220="Sportif", ROW($A$3:$A$220)-ROW($A$3)+1),
ROW(E261)
),
COLUMN(E261)
),
"")</f>
        <v/>
      </c>
      <c r="AP263" s="2" t="str">
        <f>IF(AO263="", "", 1 + COUNTIF($AO$3:$AO$287,"&gt;"&amp;AO263))</f>
        <v/>
      </c>
    </row>
    <row r="264" spans="30:42" x14ac:dyDescent="0.3">
      <c r="AD264" t="str" cm="1">
        <f t="array" ref="AD264">IFERROR(
INDEX($A$3:$G$220,
SMALL(
IF($G$3:$G$220="Pro",ROW($A$3:$A$220)-ROW($A$3)+1),
ROW(A342)
),
COLUMN(A342)
),
"")</f>
        <v/>
      </c>
      <c r="AE264" t="str" cm="1">
        <f t="array" ref="AE264">IFERROR(
INDEX($A$3:$G$220,
SMALL(
IF($G$3:$G$220="Pro", ROW($A$3:$A$220)-ROW($A$3)+1),
ROW(B342)
),
COLUMN(B342)
),
"")</f>
        <v/>
      </c>
      <c r="AF264" t="str" cm="1">
        <f t="array" ref="AF264">IFERROR(
INDEX($A$3:$G$220,
SMALL(
IF($G$3:$G$220="Pro", ROW($A$3:$A$220)-ROW($A$3)+1),
ROW(C342)
),
COLUMN(C342)
),
"")</f>
        <v/>
      </c>
      <c r="AH264" t="str" cm="1">
        <f t="array" ref="AH264">IFERROR(
INDEX($A$3:$G$220,
SMALL(
IF($G$3:$G$220="Pro", ROW($A$3:$A$220)-ROW($A$3)+1),
ROW(E342)
),
COLUMN(E342)
),
"")</f>
        <v/>
      </c>
      <c r="AI264" s="2" t="str">
        <f>IF(AH264="", "", 1 + COUNTIF($AH$3:$AH$112,"&gt;"&amp;AH264))</f>
        <v/>
      </c>
      <c r="AK264" t="str" cm="1">
        <f t="array" ref="AK264">IFERROR(
INDEX($A$3:$G$220,
SMALL(
IF($G$3:$G$220="Sportif", ROW($A$3:$A$220)-ROW($A$3)+1),
ROW(A262)
),
COLUMN(A262)
),
"")</f>
        <v/>
      </c>
      <c r="AL264" t="str" cm="1">
        <f t="array" ref="AL264">IFERROR(
INDEX($A$3:$G$220,
SMALL(
IF($G$3:$G$220="Sportif", ROW($A$3:$A$220)-ROW($A$3)+1),
ROW(B262)
),
COLUMN(B262)
),
"")</f>
        <v/>
      </c>
      <c r="AM264" t="str" cm="1">
        <f t="array" ref="AM264">IFERROR(
INDEX($A$3:$G$220,
SMALL(
IF($G$3:$G$220="Sportif", ROW($A$3:$A$220)-ROW($A$3)+1),
ROW(C262)
),
COLUMN(C262)
),
"")</f>
        <v/>
      </c>
      <c r="AN264" t="str" cm="1">
        <f t="array" ref="AN264">IFERROR(
INDEX($A$3:$G$220,
SMALL(
IF($G$3:$G$220="Sportif", ROW($A$3:$A$220)-ROW($A$3)+1),
ROW(D262)
),
COLUMN(D262)
),
"")</f>
        <v/>
      </c>
      <c r="AO264" t="str" cm="1">
        <f t="array" ref="AO264">IFERROR(
INDEX($A$3:$G$220,
SMALL(
IF($G$3:$G$220="Sportif", ROW($A$3:$A$220)-ROW($A$3)+1),
ROW(E262)
),
COLUMN(E262)
),
"")</f>
        <v/>
      </c>
      <c r="AP264" s="2" t="str">
        <f>IF(AO264="", "", 1 + COUNTIF($AO$3:$AO$287,"&gt;"&amp;AO264))</f>
        <v/>
      </c>
    </row>
    <row r="265" spans="30:42" x14ac:dyDescent="0.3">
      <c r="AD265" t="str" cm="1">
        <f t="array" ref="AD265">IFERROR(
INDEX($A$3:$G$220,
SMALL(
IF($G$3:$G$220="Pro",ROW($A$3:$A$220)-ROW($A$3)+1),
ROW(A343)
),
COLUMN(A343)
),
"")</f>
        <v/>
      </c>
      <c r="AE265" t="str" cm="1">
        <f t="array" ref="AE265">IFERROR(
INDEX($A$3:$G$220,
SMALL(
IF($G$3:$G$220="Pro", ROW($A$3:$A$220)-ROW($A$3)+1),
ROW(B343)
),
COLUMN(B343)
),
"")</f>
        <v/>
      </c>
      <c r="AF265" t="str" cm="1">
        <f t="array" ref="AF265">IFERROR(
INDEX($A$3:$G$220,
SMALL(
IF($G$3:$G$220="Pro", ROW($A$3:$A$220)-ROW($A$3)+1),
ROW(C343)
),
COLUMN(C343)
),
"")</f>
        <v/>
      </c>
      <c r="AH265" t="str" cm="1">
        <f t="array" ref="AH265">IFERROR(
INDEX($A$3:$G$220,
SMALL(
IF($G$3:$G$220="Pro", ROW($A$3:$A$220)-ROW($A$3)+1),
ROW(E343)
),
COLUMN(E343)
),
"")</f>
        <v/>
      </c>
      <c r="AI265" s="2" t="str">
        <f>IF(AH265="", "", 1 + COUNTIF($AH$3:$AH$112,"&gt;"&amp;AH265))</f>
        <v/>
      </c>
      <c r="AK265" t="str" cm="1">
        <f t="array" ref="AK265">IFERROR(
INDEX($A$3:$G$220,
SMALL(
IF($G$3:$G$220="Sportif", ROW($A$3:$A$220)-ROW($A$3)+1),
ROW(A263)
),
COLUMN(A263)
),
"")</f>
        <v/>
      </c>
      <c r="AL265" t="str" cm="1">
        <f t="array" ref="AL265">IFERROR(
INDEX($A$3:$G$220,
SMALL(
IF($G$3:$G$220="Sportif", ROW($A$3:$A$220)-ROW($A$3)+1),
ROW(B263)
),
COLUMN(B263)
),
"")</f>
        <v/>
      </c>
      <c r="AM265" t="str" cm="1">
        <f t="array" ref="AM265">IFERROR(
INDEX($A$3:$G$220,
SMALL(
IF($G$3:$G$220="Sportif", ROW($A$3:$A$220)-ROW($A$3)+1),
ROW(C263)
),
COLUMN(C263)
),
"")</f>
        <v/>
      </c>
      <c r="AN265" t="str" cm="1">
        <f t="array" ref="AN265">IFERROR(
INDEX($A$3:$G$220,
SMALL(
IF($G$3:$G$220="Sportif", ROW($A$3:$A$220)-ROW($A$3)+1),
ROW(D263)
),
COLUMN(D263)
),
"")</f>
        <v/>
      </c>
      <c r="AO265" t="str" cm="1">
        <f t="array" ref="AO265">IFERROR(
INDEX($A$3:$G$220,
SMALL(
IF($G$3:$G$220="Sportif", ROW($A$3:$A$220)-ROW($A$3)+1),
ROW(E263)
),
COLUMN(E263)
),
"")</f>
        <v/>
      </c>
      <c r="AP265" s="2" t="str">
        <f>IF(AO265="", "", 1 + COUNTIF($AO$3:$AO$287,"&gt;"&amp;AO265))</f>
        <v/>
      </c>
    </row>
    <row r="266" spans="30:42" x14ac:dyDescent="0.3">
      <c r="AD266" t="str" cm="1">
        <f t="array" ref="AD266">IFERROR(
INDEX($A$3:$G$220,
SMALL(
IF($G$3:$G$220="Pro",ROW($A$3:$A$220)-ROW($A$3)+1),
ROW(A344)
),
COLUMN(A344)
),
"")</f>
        <v/>
      </c>
      <c r="AE266" t="str" cm="1">
        <f t="array" ref="AE266">IFERROR(
INDEX($A$3:$G$220,
SMALL(
IF($G$3:$G$220="Pro", ROW($A$3:$A$220)-ROW($A$3)+1),
ROW(B344)
),
COLUMN(B344)
),
"")</f>
        <v/>
      </c>
      <c r="AF266" t="str" cm="1">
        <f t="array" ref="AF266">IFERROR(
INDEX($A$3:$G$220,
SMALL(
IF($G$3:$G$220="Pro", ROW($A$3:$A$220)-ROW($A$3)+1),
ROW(C344)
),
COLUMN(C344)
),
"")</f>
        <v/>
      </c>
      <c r="AH266" t="str" cm="1">
        <f t="array" ref="AH266">IFERROR(
INDEX($A$3:$G$220,
SMALL(
IF($G$3:$G$220="Pro", ROW($A$3:$A$220)-ROW($A$3)+1),
ROW(E344)
),
COLUMN(E344)
),
"")</f>
        <v/>
      </c>
      <c r="AI266" s="2" t="str">
        <f>IF(AH266="", "", 1 + COUNTIF($AH$3:$AH$112,"&gt;"&amp;AH266))</f>
        <v/>
      </c>
      <c r="AK266" t="str" cm="1">
        <f t="array" ref="AK266">IFERROR(
INDEX($A$3:$G$220,
SMALL(
IF($G$3:$G$220="Sportif", ROW($A$3:$A$220)-ROW($A$3)+1),
ROW(A264)
),
COLUMN(A264)
),
"")</f>
        <v/>
      </c>
      <c r="AL266" t="str" cm="1">
        <f t="array" ref="AL266">IFERROR(
INDEX($A$3:$G$220,
SMALL(
IF($G$3:$G$220="Sportif", ROW($A$3:$A$220)-ROW($A$3)+1),
ROW(B264)
),
COLUMN(B264)
),
"")</f>
        <v/>
      </c>
      <c r="AM266" t="str" cm="1">
        <f t="array" ref="AM266">IFERROR(
INDEX($A$3:$G$220,
SMALL(
IF($G$3:$G$220="Sportif", ROW($A$3:$A$220)-ROW($A$3)+1),
ROW(C264)
),
COLUMN(C264)
),
"")</f>
        <v/>
      </c>
      <c r="AN266" t="str" cm="1">
        <f t="array" ref="AN266">IFERROR(
INDEX($A$3:$G$220,
SMALL(
IF($G$3:$G$220="Sportif", ROW($A$3:$A$220)-ROW($A$3)+1),
ROW(D264)
),
COLUMN(D264)
),
"")</f>
        <v/>
      </c>
      <c r="AO266" t="str" cm="1">
        <f t="array" ref="AO266">IFERROR(
INDEX($A$3:$G$220,
SMALL(
IF($G$3:$G$220="Sportif", ROW($A$3:$A$220)-ROW($A$3)+1),
ROW(E264)
),
COLUMN(E264)
),
"")</f>
        <v/>
      </c>
      <c r="AP266" s="2" t="str">
        <f>IF(AO266="", "", 1 + COUNTIF($AO$3:$AO$287,"&gt;"&amp;AO266))</f>
        <v/>
      </c>
    </row>
    <row r="267" spans="30:42" x14ac:dyDescent="0.3">
      <c r="AD267" t="str" cm="1">
        <f t="array" ref="AD267">IFERROR(
INDEX($A$3:$G$220,
SMALL(
IF($G$3:$G$220="Pro",ROW($A$3:$A$220)-ROW($A$3)+1),
ROW(A345)
),
COLUMN(A345)
),
"")</f>
        <v/>
      </c>
      <c r="AE267" t="str" cm="1">
        <f t="array" ref="AE267">IFERROR(
INDEX($A$3:$G$220,
SMALL(
IF($G$3:$G$220="Pro", ROW($A$3:$A$220)-ROW($A$3)+1),
ROW(B345)
),
COLUMN(B345)
),
"")</f>
        <v/>
      </c>
      <c r="AF267" t="str" cm="1">
        <f t="array" ref="AF267">IFERROR(
INDEX($A$3:$G$220,
SMALL(
IF($G$3:$G$220="Pro", ROW($A$3:$A$220)-ROW($A$3)+1),
ROW(C345)
),
COLUMN(C345)
),
"")</f>
        <v/>
      </c>
      <c r="AH267" t="str" cm="1">
        <f t="array" ref="AH267">IFERROR(
INDEX($A$3:$G$220,
SMALL(
IF($G$3:$G$220="Pro", ROW($A$3:$A$220)-ROW($A$3)+1),
ROW(E345)
),
COLUMN(E345)
),
"")</f>
        <v/>
      </c>
      <c r="AI267" s="2" t="str">
        <f>IF(AH267="", "", 1 + COUNTIF($AH$3:$AH$112,"&gt;"&amp;AH267))</f>
        <v/>
      </c>
      <c r="AK267" t="str" cm="1">
        <f t="array" ref="AK267">IFERROR(
INDEX($A$3:$G$220,
SMALL(
IF($G$3:$G$220="Sportif", ROW($A$3:$A$220)-ROW($A$3)+1),
ROW(A265)
),
COLUMN(A265)
),
"")</f>
        <v/>
      </c>
      <c r="AL267" t="str" cm="1">
        <f t="array" ref="AL267">IFERROR(
INDEX($A$3:$G$220,
SMALL(
IF($G$3:$G$220="Sportif", ROW($A$3:$A$220)-ROW($A$3)+1),
ROW(B265)
),
COLUMN(B265)
),
"")</f>
        <v/>
      </c>
      <c r="AM267" t="str" cm="1">
        <f t="array" ref="AM267">IFERROR(
INDEX($A$3:$G$220,
SMALL(
IF($G$3:$G$220="Sportif", ROW($A$3:$A$220)-ROW($A$3)+1),
ROW(C265)
),
COLUMN(C265)
),
"")</f>
        <v/>
      </c>
      <c r="AN267" t="str" cm="1">
        <f t="array" ref="AN267">IFERROR(
INDEX($A$3:$G$220,
SMALL(
IF($G$3:$G$220="Sportif", ROW($A$3:$A$220)-ROW($A$3)+1),
ROW(D265)
),
COLUMN(D265)
),
"")</f>
        <v/>
      </c>
      <c r="AO267" t="str" cm="1">
        <f t="array" ref="AO267">IFERROR(
INDEX($A$3:$G$220,
SMALL(
IF($G$3:$G$220="Sportif", ROW($A$3:$A$220)-ROW($A$3)+1),
ROW(E265)
),
COLUMN(E265)
),
"")</f>
        <v/>
      </c>
      <c r="AP267" s="2" t="str">
        <f>IF(AO267="", "", 1 + COUNTIF($AO$3:$AO$287,"&gt;"&amp;AO267))</f>
        <v/>
      </c>
    </row>
    <row r="268" spans="30:42" x14ac:dyDescent="0.3">
      <c r="AD268" t="str" cm="1">
        <f t="array" ref="AD268">IFERROR(
INDEX($A$3:$G$220,
SMALL(
IF($G$3:$G$220="Pro",ROW($A$3:$A$220)-ROW($A$3)+1),
ROW(A346)
),
COLUMN(A346)
),
"")</f>
        <v/>
      </c>
      <c r="AE268" t="str" cm="1">
        <f t="array" ref="AE268">IFERROR(
INDEX($A$3:$G$220,
SMALL(
IF($G$3:$G$220="Pro", ROW($A$3:$A$220)-ROW($A$3)+1),
ROW(B346)
),
COLUMN(B346)
),
"")</f>
        <v/>
      </c>
      <c r="AF268" t="str" cm="1">
        <f t="array" ref="AF268">IFERROR(
INDEX($A$3:$G$220,
SMALL(
IF($G$3:$G$220="Pro", ROW($A$3:$A$220)-ROW($A$3)+1),
ROW(C346)
),
COLUMN(C346)
),
"")</f>
        <v/>
      </c>
      <c r="AH268" t="str" cm="1">
        <f t="array" ref="AH268">IFERROR(
INDEX($A$3:$G$220,
SMALL(
IF($G$3:$G$220="Pro", ROW($A$3:$A$220)-ROW($A$3)+1),
ROW(E346)
),
COLUMN(E346)
),
"")</f>
        <v/>
      </c>
      <c r="AI268" s="2" t="str">
        <f>IF(AH268="", "", 1 + COUNTIF($AH$3:$AH$112,"&gt;"&amp;AH268))</f>
        <v/>
      </c>
      <c r="AK268" t="str" cm="1">
        <f t="array" ref="AK268">IFERROR(
INDEX($A$3:$G$220,
SMALL(
IF($G$3:$G$220="Sportif", ROW($A$3:$A$220)-ROW($A$3)+1),
ROW(A266)
),
COLUMN(A266)
),
"")</f>
        <v/>
      </c>
      <c r="AL268" t="str" cm="1">
        <f t="array" ref="AL268">IFERROR(
INDEX($A$3:$G$220,
SMALL(
IF($G$3:$G$220="Sportif", ROW($A$3:$A$220)-ROW($A$3)+1),
ROW(B266)
),
COLUMN(B266)
),
"")</f>
        <v/>
      </c>
      <c r="AM268" t="str" cm="1">
        <f t="array" ref="AM268">IFERROR(
INDEX($A$3:$G$220,
SMALL(
IF($G$3:$G$220="Sportif", ROW($A$3:$A$220)-ROW($A$3)+1),
ROW(C266)
),
COLUMN(C266)
),
"")</f>
        <v/>
      </c>
      <c r="AN268" t="str" cm="1">
        <f t="array" ref="AN268">IFERROR(
INDEX($A$3:$G$220,
SMALL(
IF($G$3:$G$220="Sportif", ROW($A$3:$A$220)-ROW($A$3)+1),
ROW(D266)
),
COLUMN(D266)
),
"")</f>
        <v/>
      </c>
      <c r="AO268" t="str" cm="1">
        <f t="array" ref="AO268">IFERROR(
INDEX($A$3:$G$220,
SMALL(
IF($G$3:$G$220="Sportif", ROW($A$3:$A$220)-ROW($A$3)+1),
ROW(E266)
),
COLUMN(E266)
),
"")</f>
        <v/>
      </c>
      <c r="AP268" s="2" t="str">
        <f>IF(AO268="", "", 1 + COUNTIF($AO$3:$AO$287,"&gt;"&amp;AO268))</f>
        <v/>
      </c>
    </row>
    <row r="269" spans="30:42" x14ac:dyDescent="0.3">
      <c r="AD269" t="str" cm="1">
        <f t="array" ref="AD269">IFERROR(
INDEX($A$3:$G$220,
SMALL(
IF($G$3:$G$220="Pro",ROW($A$3:$A$220)-ROW($A$3)+1),
ROW(A347)
),
COLUMN(A347)
),
"")</f>
        <v/>
      </c>
      <c r="AE269" t="str" cm="1">
        <f t="array" ref="AE269">IFERROR(
INDEX($A$3:$G$220,
SMALL(
IF($G$3:$G$220="Pro", ROW($A$3:$A$220)-ROW($A$3)+1),
ROW(B347)
),
COLUMN(B347)
),
"")</f>
        <v/>
      </c>
      <c r="AF269" t="str" cm="1">
        <f t="array" ref="AF269">IFERROR(
INDEX($A$3:$G$220,
SMALL(
IF($G$3:$G$220="Pro", ROW($A$3:$A$220)-ROW($A$3)+1),
ROW(C347)
),
COLUMN(C347)
),
"")</f>
        <v/>
      </c>
      <c r="AH269" t="str" cm="1">
        <f t="array" ref="AH269">IFERROR(
INDEX($A$3:$G$220,
SMALL(
IF($G$3:$G$220="Pro", ROW($A$3:$A$220)-ROW($A$3)+1),
ROW(E347)
),
COLUMN(E347)
),
"")</f>
        <v/>
      </c>
      <c r="AI269" s="2" t="str">
        <f>IF(AH269="", "", 1 + COUNTIF($AH$3:$AH$112,"&gt;"&amp;AH269))</f>
        <v/>
      </c>
      <c r="AK269" t="str" cm="1">
        <f t="array" ref="AK269">IFERROR(
INDEX($A$3:$G$220,
SMALL(
IF($G$3:$G$220="Sportif", ROW($A$3:$A$220)-ROW($A$3)+1),
ROW(A267)
),
COLUMN(A267)
),
"")</f>
        <v/>
      </c>
      <c r="AL269" t="str" cm="1">
        <f t="array" ref="AL269">IFERROR(
INDEX($A$3:$G$220,
SMALL(
IF($G$3:$G$220="Sportif", ROW($A$3:$A$220)-ROW($A$3)+1),
ROW(B267)
),
COLUMN(B267)
),
"")</f>
        <v/>
      </c>
      <c r="AM269" t="str" cm="1">
        <f t="array" ref="AM269">IFERROR(
INDEX($A$3:$G$220,
SMALL(
IF($G$3:$G$220="Sportif", ROW($A$3:$A$220)-ROW($A$3)+1),
ROW(C267)
),
COLUMN(C267)
),
"")</f>
        <v/>
      </c>
      <c r="AN269" t="str" cm="1">
        <f t="array" ref="AN269">IFERROR(
INDEX($A$3:$G$220,
SMALL(
IF($G$3:$G$220="Sportif", ROW($A$3:$A$220)-ROW($A$3)+1),
ROW(D267)
),
COLUMN(D267)
),
"")</f>
        <v/>
      </c>
      <c r="AO269" t="str" cm="1">
        <f t="array" ref="AO269">IFERROR(
INDEX($A$3:$G$220,
SMALL(
IF($G$3:$G$220="Sportif", ROW($A$3:$A$220)-ROW($A$3)+1),
ROW(E267)
),
COLUMN(E267)
),
"")</f>
        <v/>
      </c>
      <c r="AP269" s="2" t="str">
        <f>IF(AO269="", "", 1 + COUNTIF($AO$3:$AO$287,"&gt;"&amp;AO269))</f>
        <v/>
      </c>
    </row>
    <row r="270" spans="30:42" x14ac:dyDescent="0.3">
      <c r="AD270" t="str" cm="1">
        <f t="array" ref="AD270">IFERROR(
INDEX($A$3:$G$220,
SMALL(
IF($G$3:$G$220="Pro",ROW($A$3:$A$220)-ROW($A$3)+1),
ROW(A348)
),
COLUMN(A348)
),
"")</f>
        <v/>
      </c>
      <c r="AE270" t="str" cm="1">
        <f t="array" ref="AE270">IFERROR(
INDEX($A$3:$G$220,
SMALL(
IF($G$3:$G$220="Pro", ROW($A$3:$A$220)-ROW($A$3)+1),
ROW(B348)
),
COLUMN(B348)
),
"")</f>
        <v/>
      </c>
      <c r="AF270" t="str" cm="1">
        <f t="array" ref="AF270">IFERROR(
INDEX($A$3:$G$220,
SMALL(
IF($G$3:$G$220="Pro", ROW($A$3:$A$220)-ROW($A$3)+1),
ROW(C348)
),
COLUMN(C348)
),
"")</f>
        <v/>
      </c>
      <c r="AH270" t="str" cm="1">
        <f t="array" ref="AH270">IFERROR(
INDEX($A$3:$G$220,
SMALL(
IF($G$3:$G$220="Pro", ROW($A$3:$A$220)-ROW($A$3)+1),
ROW(E348)
),
COLUMN(E348)
),
"")</f>
        <v/>
      </c>
      <c r="AI270" s="2" t="str">
        <f>IF(AH270="", "", 1 + COUNTIF($AH$3:$AH$112,"&gt;"&amp;AH270))</f>
        <v/>
      </c>
      <c r="AK270" t="str" cm="1">
        <f t="array" ref="AK270">IFERROR(
INDEX($A$3:$G$220,
SMALL(
IF($G$3:$G$220="Sportif", ROW($A$3:$A$220)-ROW($A$3)+1),
ROW(A268)
),
COLUMN(A268)
),
"")</f>
        <v/>
      </c>
      <c r="AL270" t="str" cm="1">
        <f t="array" ref="AL270">IFERROR(
INDEX($A$3:$G$220,
SMALL(
IF($G$3:$G$220="Sportif", ROW($A$3:$A$220)-ROW($A$3)+1),
ROW(B268)
),
COLUMN(B268)
),
"")</f>
        <v/>
      </c>
      <c r="AM270" t="str" cm="1">
        <f t="array" ref="AM270">IFERROR(
INDEX($A$3:$G$220,
SMALL(
IF($G$3:$G$220="Sportif", ROW($A$3:$A$220)-ROW($A$3)+1),
ROW(C268)
),
COLUMN(C268)
),
"")</f>
        <v/>
      </c>
      <c r="AN270" t="str" cm="1">
        <f t="array" ref="AN270">IFERROR(
INDEX($A$3:$G$220,
SMALL(
IF($G$3:$G$220="Sportif", ROW($A$3:$A$220)-ROW($A$3)+1),
ROW(D268)
),
COLUMN(D268)
),
"")</f>
        <v/>
      </c>
      <c r="AO270" t="str" cm="1">
        <f t="array" ref="AO270">IFERROR(
INDEX($A$3:$G$220,
SMALL(
IF($G$3:$G$220="Sportif", ROW($A$3:$A$220)-ROW($A$3)+1),
ROW(E268)
),
COLUMN(E268)
),
"")</f>
        <v/>
      </c>
      <c r="AP270" s="2" t="str">
        <f>IF(AO270="", "", 1 + COUNTIF($AO$3:$AO$287,"&gt;"&amp;AO270))</f>
        <v/>
      </c>
    </row>
    <row r="271" spans="30:42" x14ac:dyDescent="0.3">
      <c r="AD271" t="str" cm="1">
        <f t="array" ref="AD271">IFERROR(
INDEX($A$3:$G$220,
SMALL(
IF($G$3:$G$220="Pro",ROW($A$3:$A$220)-ROW($A$3)+1),
ROW(A349)
),
COLUMN(A349)
),
"")</f>
        <v/>
      </c>
      <c r="AE271" t="str" cm="1">
        <f t="array" ref="AE271">IFERROR(
INDEX($A$3:$G$220,
SMALL(
IF($G$3:$G$220="Pro", ROW($A$3:$A$220)-ROW($A$3)+1),
ROW(B349)
),
COLUMN(B349)
),
"")</f>
        <v/>
      </c>
      <c r="AF271" t="str" cm="1">
        <f t="array" ref="AF271">IFERROR(
INDEX($A$3:$G$220,
SMALL(
IF($G$3:$G$220="Pro", ROW($A$3:$A$220)-ROW($A$3)+1),
ROW(C349)
),
COLUMN(C349)
),
"")</f>
        <v/>
      </c>
      <c r="AH271" t="str" cm="1">
        <f t="array" ref="AH271">IFERROR(
INDEX($A$3:$G$220,
SMALL(
IF($G$3:$G$220="Pro", ROW($A$3:$A$220)-ROW($A$3)+1),
ROW(E349)
),
COLUMN(E349)
),
"")</f>
        <v/>
      </c>
      <c r="AI271" s="2" t="str">
        <f>IF(AH271="", "", 1 + COUNTIF($AH$3:$AH$112,"&gt;"&amp;AH271))</f>
        <v/>
      </c>
      <c r="AK271" t="str" cm="1">
        <f t="array" ref="AK271">IFERROR(
INDEX($A$3:$G$220,
SMALL(
IF($G$3:$G$220="Sportif", ROW($A$3:$A$220)-ROW($A$3)+1),
ROW(A269)
),
COLUMN(A269)
),
"")</f>
        <v/>
      </c>
      <c r="AL271" t="str" cm="1">
        <f t="array" ref="AL271">IFERROR(
INDEX($A$3:$G$220,
SMALL(
IF($G$3:$G$220="Sportif", ROW($A$3:$A$220)-ROW($A$3)+1),
ROW(B269)
),
COLUMN(B269)
),
"")</f>
        <v/>
      </c>
      <c r="AM271" t="str" cm="1">
        <f t="array" ref="AM271">IFERROR(
INDEX($A$3:$G$220,
SMALL(
IF($G$3:$G$220="Sportif", ROW($A$3:$A$220)-ROW($A$3)+1),
ROW(C269)
),
COLUMN(C269)
),
"")</f>
        <v/>
      </c>
      <c r="AN271" t="str" cm="1">
        <f t="array" ref="AN271">IFERROR(
INDEX($A$3:$G$220,
SMALL(
IF($G$3:$G$220="Sportif", ROW($A$3:$A$220)-ROW($A$3)+1),
ROW(D269)
),
COLUMN(D269)
),
"")</f>
        <v/>
      </c>
      <c r="AO271" t="str" cm="1">
        <f t="array" ref="AO271">IFERROR(
INDEX($A$3:$G$220,
SMALL(
IF($G$3:$G$220="Sportif", ROW($A$3:$A$220)-ROW($A$3)+1),
ROW(E269)
),
COLUMN(E269)
),
"")</f>
        <v/>
      </c>
      <c r="AP271" s="2" t="str">
        <f>IF(AO271="", "", 1 + COUNTIF($AO$3:$AO$287,"&gt;"&amp;AO271))</f>
        <v/>
      </c>
    </row>
    <row r="272" spans="30:42" x14ac:dyDescent="0.3">
      <c r="AD272" t="str" cm="1">
        <f t="array" ref="AD272">IFERROR(
INDEX($A$3:$G$220,
SMALL(
IF($G$3:$G$220="Pro",ROW($A$3:$A$220)-ROW($A$3)+1),
ROW(A350)
),
COLUMN(A350)
),
"")</f>
        <v/>
      </c>
      <c r="AE272" t="str" cm="1">
        <f t="array" ref="AE272">IFERROR(
INDEX($A$3:$G$220,
SMALL(
IF($G$3:$G$220="Pro", ROW($A$3:$A$220)-ROW($A$3)+1),
ROW(B350)
),
COLUMN(B350)
),
"")</f>
        <v/>
      </c>
      <c r="AF272" t="str" cm="1">
        <f t="array" ref="AF272">IFERROR(
INDEX($A$3:$G$220,
SMALL(
IF($G$3:$G$220="Pro", ROW($A$3:$A$220)-ROW($A$3)+1),
ROW(C350)
),
COLUMN(C350)
),
"")</f>
        <v/>
      </c>
      <c r="AH272" t="str" cm="1">
        <f t="array" ref="AH272">IFERROR(
INDEX($A$3:$G$220,
SMALL(
IF($G$3:$G$220="Pro", ROW($A$3:$A$220)-ROW($A$3)+1),
ROW(E350)
),
COLUMN(E350)
),
"")</f>
        <v/>
      </c>
      <c r="AI272" s="2" t="str">
        <f>IF(AH272="", "", 1 + COUNTIF($AH$3:$AH$112,"&gt;"&amp;AH272))</f>
        <v/>
      </c>
      <c r="AK272" t="str" cm="1">
        <f t="array" ref="AK272">IFERROR(
INDEX($A$3:$G$220,
SMALL(
IF($G$3:$G$220="Sportif", ROW($A$3:$A$220)-ROW($A$3)+1),
ROW(A270)
),
COLUMN(A270)
),
"")</f>
        <v/>
      </c>
      <c r="AL272" t="str" cm="1">
        <f t="array" ref="AL272">IFERROR(
INDEX($A$3:$G$220,
SMALL(
IF($G$3:$G$220="Sportif", ROW($A$3:$A$220)-ROW($A$3)+1),
ROW(B270)
),
COLUMN(B270)
),
"")</f>
        <v/>
      </c>
      <c r="AM272" t="str" cm="1">
        <f t="array" ref="AM272">IFERROR(
INDEX($A$3:$G$220,
SMALL(
IF($G$3:$G$220="Sportif", ROW($A$3:$A$220)-ROW($A$3)+1),
ROW(C270)
),
COLUMN(C270)
),
"")</f>
        <v/>
      </c>
      <c r="AN272" t="str" cm="1">
        <f t="array" ref="AN272">IFERROR(
INDEX($A$3:$G$220,
SMALL(
IF($G$3:$G$220="Sportif", ROW($A$3:$A$220)-ROW($A$3)+1),
ROW(D270)
),
COLUMN(D270)
),
"")</f>
        <v/>
      </c>
      <c r="AO272" t="str" cm="1">
        <f t="array" ref="AO272">IFERROR(
INDEX($A$3:$G$220,
SMALL(
IF($G$3:$G$220="Sportif", ROW($A$3:$A$220)-ROW($A$3)+1),
ROW(E270)
),
COLUMN(E270)
),
"")</f>
        <v/>
      </c>
      <c r="AP272" s="2" t="str">
        <f>IF(AO272="", "", 1 + COUNTIF($AO$3:$AO$287,"&gt;"&amp;AO272))</f>
        <v/>
      </c>
    </row>
    <row r="273" spans="30:42" x14ac:dyDescent="0.3">
      <c r="AD273" t="str" cm="1">
        <f t="array" ref="AD273">IFERROR(
INDEX($A$3:$G$220,
SMALL(
IF($G$3:$G$220="Pro",ROW($A$3:$A$220)-ROW($A$3)+1),
ROW(A351)
),
COLUMN(A351)
),
"")</f>
        <v/>
      </c>
      <c r="AE273" t="str" cm="1">
        <f t="array" ref="AE273">IFERROR(
INDEX($A$3:$G$220,
SMALL(
IF($G$3:$G$220="Pro", ROW($A$3:$A$220)-ROW($A$3)+1),
ROW(B351)
),
COLUMN(B351)
),
"")</f>
        <v/>
      </c>
      <c r="AF273" t="str" cm="1">
        <f t="array" ref="AF273">IFERROR(
INDEX($A$3:$G$220,
SMALL(
IF($G$3:$G$220="Pro", ROW($A$3:$A$220)-ROW($A$3)+1),
ROW(C351)
),
COLUMN(C351)
),
"")</f>
        <v/>
      </c>
      <c r="AH273" t="str" cm="1">
        <f t="array" ref="AH273">IFERROR(
INDEX($A$3:$G$220,
SMALL(
IF($G$3:$G$220="Pro", ROW($A$3:$A$220)-ROW($A$3)+1),
ROW(E351)
),
COLUMN(E351)
),
"")</f>
        <v/>
      </c>
      <c r="AI273" s="2" t="str">
        <f>IF(AH273="", "", 1 + COUNTIF($AH$3:$AH$112,"&gt;"&amp;AH273))</f>
        <v/>
      </c>
      <c r="AK273" t="str" cm="1">
        <f t="array" ref="AK273">IFERROR(
INDEX($A$3:$G$220,
SMALL(
IF($G$3:$G$220="Sportif", ROW($A$3:$A$220)-ROW($A$3)+1),
ROW(A271)
),
COLUMN(A271)
),
"")</f>
        <v/>
      </c>
      <c r="AL273" t="str" cm="1">
        <f t="array" ref="AL273">IFERROR(
INDEX($A$3:$G$220,
SMALL(
IF($G$3:$G$220="Sportif", ROW($A$3:$A$220)-ROW($A$3)+1),
ROW(B271)
),
COLUMN(B271)
),
"")</f>
        <v/>
      </c>
      <c r="AM273" t="str" cm="1">
        <f t="array" ref="AM273">IFERROR(
INDEX($A$3:$G$220,
SMALL(
IF($G$3:$G$220="Sportif", ROW($A$3:$A$220)-ROW($A$3)+1),
ROW(C271)
),
COLUMN(C271)
),
"")</f>
        <v/>
      </c>
      <c r="AN273" t="str" cm="1">
        <f t="array" ref="AN273">IFERROR(
INDEX($A$3:$G$220,
SMALL(
IF($G$3:$G$220="Sportif", ROW($A$3:$A$220)-ROW($A$3)+1),
ROW(D271)
),
COLUMN(D271)
),
"")</f>
        <v/>
      </c>
      <c r="AO273" t="str" cm="1">
        <f t="array" ref="AO273">IFERROR(
INDEX($A$3:$G$220,
SMALL(
IF($G$3:$G$220="Sportif", ROW($A$3:$A$220)-ROW($A$3)+1),
ROW(E271)
),
COLUMN(E271)
),
"")</f>
        <v/>
      </c>
      <c r="AP273" s="2" t="str">
        <f>IF(AO273="", "", 1 + COUNTIF($AO$3:$AO$287,"&gt;"&amp;AO273))</f>
        <v/>
      </c>
    </row>
    <row r="274" spans="30:42" x14ac:dyDescent="0.3">
      <c r="AD274" t="str" cm="1">
        <f t="array" ref="AD274">IFERROR(
INDEX($A$3:$G$220,
SMALL(
IF($G$3:$G$220="Pro",ROW($A$3:$A$220)-ROW($A$3)+1),
ROW(A352)
),
COLUMN(A352)
),
"")</f>
        <v/>
      </c>
      <c r="AE274" t="str" cm="1">
        <f t="array" ref="AE274">IFERROR(
INDEX($A$3:$G$220,
SMALL(
IF($G$3:$G$220="Pro", ROW($A$3:$A$220)-ROW($A$3)+1),
ROW(B352)
),
COLUMN(B352)
),
"")</f>
        <v/>
      </c>
      <c r="AF274" t="str" cm="1">
        <f t="array" ref="AF274">IFERROR(
INDEX($A$3:$G$220,
SMALL(
IF($G$3:$G$220="Pro", ROW($A$3:$A$220)-ROW($A$3)+1),
ROW(C352)
),
COLUMN(C352)
),
"")</f>
        <v/>
      </c>
      <c r="AH274" t="str" cm="1">
        <f t="array" ref="AH274">IFERROR(
INDEX($A$3:$G$220,
SMALL(
IF($G$3:$G$220="Pro", ROW($A$3:$A$220)-ROW($A$3)+1),
ROW(E352)
),
COLUMN(E352)
),
"")</f>
        <v/>
      </c>
      <c r="AI274" s="2" t="str">
        <f>IF(AH274="", "", 1 + COUNTIF($AH$3:$AH$112,"&gt;"&amp;AH274))</f>
        <v/>
      </c>
      <c r="AK274" t="str" cm="1">
        <f t="array" ref="AK274">IFERROR(
INDEX($A$3:$G$220,
SMALL(
IF($G$3:$G$220="Sportif", ROW($A$3:$A$220)-ROW($A$3)+1),
ROW(A272)
),
COLUMN(A272)
),
"")</f>
        <v/>
      </c>
      <c r="AL274" t="str" cm="1">
        <f t="array" ref="AL274">IFERROR(
INDEX($A$3:$G$220,
SMALL(
IF($G$3:$G$220="Sportif", ROW($A$3:$A$220)-ROW($A$3)+1),
ROW(B272)
),
COLUMN(B272)
),
"")</f>
        <v/>
      </c>
      <c r="AM274" t="str" cm="1">
        <f t="array" ref="AM274">IFERROR(
INDEX($A$3:$G$220,
SMALL(
IF($G$3:$G$220="Sportif", ROW($A$3:$A$220)-ROW($A$3)+1),
ROW(C272)
),
COLUMN(C272)
),
"")</f>
        <v/>
      </c>
      <c r="AN274" t="str" cm="1">
        <f t="array" ref="AN274">IFERROR(
INDEX($A$3:$G$220,
SMALL(
IF($G$3:$G$220="Sportif", ROW($A$3:$A$220)-ROW($A$3)+1),
ROW(D272)
),
COLUMN(D272)
),
"")</f>
        <v/>
      </c>
      <c r="AO274" t="str" cm="1">
        <f t="array" ref="AO274">IFERROR(
INDEX($A$3:$G$220,
SMALL(
IF($G$3:$G$220="Sportif", ROW($A$3:$A$220)-ROW($A$3)+1),
ROW(E272)
),
COLUMN(E272)
),
"")</f>
        <v/>
      </c>
      <c r="AP274" s="2" t="str">
        <f>IF(AO274="", "", 1 + COUNTIF($AO$3:$AO$287,"&gt;"&amp;AO274))</f>
        <v/>
      </c>
    </row>
    <row r="275" spans="30:42" x14ac:dyDescent="0.3">
      <c r="AD275" t="str" cm="1">
        <f t="array" ref="AD275">IFERROR(
INDEX($A$3:$G$220,
SMALL(
IF($G$3:$G$220="Pro",ROW($A$3:$A$220)-ROW($A$3)+1),
ROW(A353)
),
COLUMN(A353)
),
"")</f>
        <v/>
      </c>
      <c r="AE275" t="str" cm="1">
        <f t="array" ref="AE275">IFERROR(
INDEX($A$3:$G$220,
SMALL(
IF($G$3:$G$220="Pro", ROW($A$3:$A$220)-ROW($A$3)+1),
ROW(B353)
),
COLUMN(B353)
),
"")</f>
        <v/>
      </c>
      <c r="AF275" t="str" cm="1">
        <f t="array" ref="AF275">IFERROR(
INDEX($A$3:$G$220,
SMALL(
IF($G$3:$G$220="Pro", ROW($A$3:$A$220)-ROW($A$3)+1),
ROW(C353)
),
COLUMN(C353)
),
"")</f>
        <v/>
      </c>
      <c r="AH275" t="str" cm="1">
        <f t="array" ref="AH275">IFERROR(
INDEX($A$3:$G$220,
SMALL(
IF($G$3:$G$220="Pro", ROW($A$3:$A$220)-ROW($A$3)+1),
ROW(E353)
),
COLUMN(E353)
),
"")</f>
        <v/>
      </c>
      <c r="AI275" s="2" t="str">
        <f>IF(AH275="", "", 1 + COUNTIF($AH$3:$AH$112,"&gt;"&amp;AH275))</f>
        <v/>
      </c>
      <c r="AK275" t="str" cm="1">
        <f t="array" ref="AK275">IFERROR(
INDEX($A$3:$G$220,
SMALL(
IF($G$3:$G$220="Sportif", ROW($A$3:$A$220)-ROW($A$3)+1),
ROW(A273)
),
COLUMN(A273)
),
"")</f>
        <v/>
      </c>
      <c r="AL275" t="str" cm="1">
        <f t="array" ref="AL275">IFERROR(
INDEX($A$3:$G$220,
SMALL(
IF($G$3:$G$220="Sportif", ROW($A$3:$A$220)-ROW($A$3)+1),
ROW(B273)
),
COLUMN(B273)
),
"")</f>
        <v/>
      </c>
      <c r="AM275" t="str" cm="1">
        <f t="array" ref="AM275">IFERROR(
INDEX($A$3:$G$220,
SMALL(
IF($G$3:$G$220="Sportif", ROW($A$3:$A$220)-ROW($A$3)+1),
ROW(C273)
),
COLUMN(C273)
),
"")</f>
        <v/>
      </c>
      <c r="AN275" t="str" cm="1">
        <f t="array" ref="AN275">IFERROR(
INDEX($A$3:$G$220,
SMALL(
IF($G$3:$G$220="Sportif", ROW($A$3:$A$220)-ROW($A$3)+1),
ROW(D273)
),
COLUMN(D273)
),
"")</f>
        <v/>
      </c>
      <c r="AO275" t="str" cm="1">
        <f t="array" ref="AO275">IFERROR(
INDEX($A$3:$G$220,
SMALL(
IF($G$3:$G$220="Sportif", ROW($A$3:$A$220)-ROW($A$3)+1),
ROW(E273)
),
COLUMN(E273)
),
"")</f>
        <v/>
      </c>
      <c r="AP275" s="2" t="str">
        <f>IF(AO275="", "", 1 + COUNTIF($AO$3:$AO$287,"&gt;"&amp;AO275))</f>
        <v/>
      </c>
    </row>
    <row r="276" spans="30:42" x14ac:dyDescent="0.3">
      <c r="AD276" t="str" cm="1">
        <f t="array" ref="AD276">IFERROR(
INDEX($A$3:$G$220,
SMALL(
IF($G$3:$G$220="Pro",ROW($A$3:$A$220)-ROW($A$3)+1),
ROW(A354)
),
COLUMN(A354)
),
"")</f>
        <v/>
      </c>
      <c r="AE276" t="str" cm="1">
        <f t="array" ref="AE276">IFERROR(
INDEX($A$3:$G$220,
SMALL(
IF($G$3:$G$220="Pro", ROW($A$3:$A$220)-ROW($A$3)+1),
ROW(B354)
),
COLUMN(B354)
),
"")</f>
        <v/>
      </c>
      <c r="AF276" t="str" cm="1">
        <f t="array" ref="AF276">IFERROR(
INDEX($A$3:$G$220,
SMALL(
IF($G$3:$G$220="Pro", ROW($A$3:$A$220)-ROW($A$3)+1),
ROW(C354)
),
COLUMN(C354)
),
"")</f>
        <v/>
      </c>
      <c r="AH276" t="str" cm="1">
        <f t="array" ref="AH276">IFERROR(
INDEX($A$3:$G$220,
SMALL(
IF($G$3:$G$220="Pro", ROW($A$3:$A$220)-ROW($A$3)+1),
ROW(E354)
),
COLUMN(E354)
),
"")</f>
        <v/>
      </c>
      <c r="AI276" s="2" t="str">
        <f>IF(AH276="", "", 1 + COUNTIF($AH$3:$AH$112,"&gt;"&amp;AH276))</f>
        <v/>
      </c>
      <c r="AK276" t="str" cm="1">
        <f t="array" ref="AK276">IFERROR(
INDEX($A$3:$G$220,
SMALL(
IF($G$3:$G$220="Sportif", ROW($A$3:$A$220)-ROW($A$3)+1),
ROW(A274)
),
COLUMN(A274)
),
"")</f>
        <v/>
      </c>
      <c r="AL276" t="str" cm="1">
        <f t="array" ref="AL276">IFERROR(
INDEX($A$3:$G$220,
SMALL(
IF($G$3:$G$220="Sportif", ROW($A$3:$A$220)-ROW($A$3)+1),
ROW(B274)
),
COLUMN(B274)
),
"")</f>
        <v/>
      </c>
      <c r="AM276" t="str" cm="1">
        <f t="array" ref="AM276">IFERROR(
INDEX($A$3:$G$220,
SMALL(
IF($G$3:$G$220="Sportif", ROW($A$3:$A$220)-ROW($A$3)+1),
ROW(C274)
),
COLUMN(C274)
),
"")</f>
        <v/>
      </c>
      <c r="AN276" t="str" cm="1">
        <f t="array" ref="AN276">IFERROR(
INDEX($A$3:$G$220,
SMALL(
IF($G$3:$G$220="Sportif", ROW($A$3:$A$220)-ROW($A$3)+1),
ROW(D274)
),
COLUMN(D274)
),
"")</f>
        <v/>
      </c>
      <c r="AO276" t="str" cm="1">
        <f t="array" ref="AO276">IFERROR(
INDEX($A$3:$G$220,
SMALL(
IF($G$3:$G$220="Sportif", ROW($A$3:$A$220)-ROW($A$3)+1),
ROW(E274)
),
COLUMN(E274)
),
"")</f>
        <v/>
      </c>
      <c r="AP276" s="2" t="str">
        <f>IF(AO276="", "", 1 + COUNTIF($AO$3:$AO$287,"&gt;"&amp;AO276))</f>
        <v/>
      </c>
    </row>
    <row r="277" spans="30:42" x14ac:dyDescent="0.3">
      <c r="AD277" t="str" cm="1">
        <f t="array" ref="AD277">IFERROR(
INDEX($A$3:$G$220,
SMALL(
IF($G$3:$G$220="Pro",ROW($A$3:$A$220)-ROW($A$3)+1),
ROW(A355)
),
COLUMN(A355)
),
"")</f>
        <v/>
      </c>
      <c r="AE277" t="str" cm="1">
        <f t="array" ref="AE277">IFERROR(
INDEX($A$3:$G$220,
SMALL(
IF($G$3:$G$220="Pro", ROW($A$3:$A$220)-ROW($A$3)+1),
ROW(B355)
),
COLUMN(B355)
),
"")</f>
        <v/>
      </c>
      <c r="AF277" t="str" cm="1">
        <f t="array" ref="AF277">IFERROR(
INDEX($A$3:$G$220,
SMALL(
IF($G$3:$G$220="Pro", ROW($A$3:$A$220)-ROW($A$3)+1),
ROW(C355)
),
COLUMN(C355)
),
"")</f>
        <v/>
      </c>
      <c r="AH277" t="str" cm="1">
        <f t="array" ref="AH277">IFERROR(
INDEX($A$3:$G$220,
SMALL(
IF($G$3:$G$220="Pro", ROW($A$3:$A$220)-ROW($A$3)+1),
ROW(E355)
),
COLUMN(E355)
),
"")</f>
        <v/>
      </c>
      <c r="AI277" s="2" t="str">
        <f>IF(AH277="", "", 1 + COUNTIF($AH$3:$AH$112,"&gt;"&amp;AH277))</f>
        <v/>
      </c>
      <c r="AK277" t="str" cm="1">
        <f t="array" ref="AK277">IFERROR(
INDEX($A$3:$G$220,
SMALL(
IF($G$3:$G$220="Sportif", ROW($A$3:$A$220)-ROW($A$3)+1),
ROW(A275)
),
COLUMN(A275)
),
"")</f>
        <v/>
      </c>
      <c r="AL277" t="str" cm="1">
        <f t="array" ref="AL277">IFERROR(
INDEX($A$3:$G$220,
SMALL(
IF($G$3:$G$220="Sportif", ROW($A$3:$A$220)-ROW($A$3)+1),
ROW(B275)
),
COLUMN(B275)
),
"")</f>
        <v/>
      </c>
      <c r="AM277" t="str" cm="1">
        <f t="array" ref="AM277">IFERROR(
INDEX($A$3:$G$220,
SMALL(
IF($G$3:$G$220="Sportif", ROW($A$3:$A$220)-ROW($A$3)+1),
ROW(C275)
),
COLUMN(C275)
),
"")</f>
        <v/>
      </c>
      <c r="AN277" t="str" cm="1">
        <f t="array" ref="AN277">IFERROR(
INDEX($A$3:$G$220,
SMALL(
IF($G$3:$G$220="Sportif", ROW($A$3:$A$220)-ROW($A$3)+1),
ROW(D275)
),
COLUMN(D275)
),
"")</f>
        <v/>
      </c>
      <c r="AO277" t="str" cm="1">
        <f t="array" ref="AO277">IFERROR(
INDEX($A$3:$G$220,
SMALL(
IF($G$3:$G$220="Sportif", ROW($A$3:$A$220)-ROW($A$3)+1),
ROW(E275)
),
COLUMN(E275)
),
"")</f>
        <v/>
      </c>
      <c r="AP277" s="2" t="str">
        <f>IF(AO277="", "", 1 + COUNTIF($AO$3:$AO$287,"&gt;"&amp;AO277))</f>
        <v/>
      </c>
    </row>
    <row r="278" spans="30:42" x14ac:dyDescent="0.3">
      <c r="AD278" t="str" cm="1">
        <f t="array" ref="AD278">IFERROR(
INDEX($A$3:$G$220,
SMALL(
IF($G$3:$G$220="Pro",ROW($A$3:$A$220)-ROW($A$3)+1),
ROW(A356)
),
COLUMN(A356)
),
"")</f>
        <v/>
      </c>
      <c r="AE278" t="str" cm="1">
        <f t="array" ref="AE278">IFERROR(
INDEX($A$3:$G$220,
SMALL(
IF($G$3:$G$220="Pro", ROW($A$3:$A$220)-ROW($A$3)+1),
ROW(B356)
),
COLUMN(B356)
),
"")</f>
        <v/>
      </c>
      <c r="AF278" t="str" cm="1">
        <f t="array" ref="AF278">IFERROR(
INDEX($A$3:$G$220,
SMALL(
IF($G$3:$G$220="Pro", ROW($A$3:$A$220)-ROW($A$3)+1),
ROW(C356)
),
COLUMN(C356)
),
"")</f>
        <v/>
      </c>
      <c r="AH278" t="str" cm="1">
        <f t="array" ref="AH278">IFERROR(
INDEX($A$3:$G$220,
SMALL(
IF($G$3:$G$220="Pro", ROW($A$3:$A$220)-ROW($A$3)+1),
ROW(E356)
),
COLUMN(E356)
),
"")</f>
        <v/>
      </c>
      <c r="AI278" s="2" t="str">
        <f>IF(AH278="", "", 1 + COUNTIF($AH$3:$AH$112,"&gt;"&amp;AH278))</f>
        <v/>
      </c>
      <c r="AK278" t="str" cm="1">
        <f t="array" ref="AK278">IFERROR(
INDEX($A$3:$G$220,
SMALL(
IF($G$3:$G$220="Sportif", ROW($A$3:$A$220)-ROW($A$3)+1),
ROW(A276)
),
COLUMN(A276)
),
"")</f>
        <v/>
      </c>
      <c r="AL278" t="str" cm="1">
        <f t="array" ref="AL278">IFERROR(
INDEX($A$3:$G$220,
SMALL(
IF($G$3:$G$220="Sportif", ROW($A$3:$A$220)-ROW($A$3)+1),
ROW(B276)
),
COLUMN(B276)
),
"")</f>
        <v/>
      </c>
      <c r="AM278" t="str" cm="1">
        <f t="array" ref="AM278">IFERROR(
INDEX($A$3:$G$220,
SMALL(
IF($G$3:$G$220="Sportif", ROW($A$3:$A$220)-ROW($A$3)+1),
ROW(C276)
),
COLUMN(C276)
),
"")</f>
        <v/>
      </c>
      <c r="AN278" t="str" cm="1">
        <f t="array" ref="AN278">IFERROR(
INDEX($A$3:$G$220,
SMALL(
IF($G$3:$G$220="Sportif", ROW($A$3:$A$220)-ROW($A$3)+1),
ROW(D276)
),
COLUMN(D276)
),
"")</f>
        <v/>
      </c>
      <c r="AO278" t="str" cm="1">
        <f t="array" ref="AO278">IFERROR(
INDEX($A$3:$G$220,
SMALL(
IF($G$3:$G$220="Sportif", ROW($A$3:$A$220)-ROW($A$3)+1),
ROW(E276)
),
COLUMN(E276)
),
"")</f>
        <v/>
      </c>
      <c r="AP278" s="2" t="str">
        <f>IF(AO278="", "", 1 + COUNTIF($AO$3:$AO$287,"&gt;"&amp;AO278))</f>
        <v/>
      </c>
    </row>
    <row r="279" spans="30:42" x14ac:dyDescent="0.3">
      <c r="AD279" t="str" cm="1">
        <f t="array" ref="AD279">IFERROR(
INDEX($A$3:$G$220,
SMALL(
IF($G$3:$G$220="Pro",ROW($A$3:$A$220)-ROW($A$3)+1),
ROW(A357)
),
COLUMN(A357)
),
"")</f>
        <v/>
      </c>
      <c r="AE279" t="str" cm="1">
        <f t="array" ref="AE279">IFERROR(
INDEX($A$3:$G$220,
SMALL(
IF($G$3:$G$220="Pro", ROW($A$3:$A$220)-ROW($A$3)+1),
ROW(B357)
),
COLUMN(B357)
),
"")</f>
        <v/>
      </c>
      <c r="AF279" t="str" cm="1">
        <f t="array" ref="AF279">IFERROR(
INDEX($A$3:$G$220,
SMALL(
IF($G$3:$G$220="Pro", ROW($A$3:$A$220)-ROW($A$3)+1),
ROW(C357)
),
COLUMN(C357)
),
"")</f>
        <v/>
      </c>
      <c r="AH279" t="str" cm="1">
        <f t="array" ref="AH279">IFERROR(
INDEX($A$3:$G$220,
SMALL(
IF($G$3:$G$220="Pro", ROW($A$3:$A$220)-ROW($A$3)+1),
ROW(E357)
),
COLUMN(E357)
),
"")</f>
        <v/>
      </c>
      <c r="AI279" s="2" t="str">
        <f>IF(AH279="", "", 1 + COUNTIF($AH$3:$AH$112,"&gt;"&amp;AH279))</f>
        <v/>
      </c>
      <c r="AK279" t="str" cm="1">
        <f t="array" ref="AK279">IFERROR(
INDEX($A$3:$G$220,
SMALL(
IF($G$3:$G$220="Sportif", ROW($A$3:$A$220)-ROW($A$3)+1),
ROW(A277)
),
COLUMN(A277)
),
"")</f>
        <v/>
      </c>
      <c r="AL279" t="str" cm="1">
        <f t="array" ref="AL279">IFERROR(
INDEX($A$3:$G$220,
SMALL(
IF($G$3:$G$220="Sportif", ROW($A$3:$A$220)-ROW($A$3)+1),
ROW(B277)
),
COLUMN(B277)
),
"")</f>
        <v/>
      </c>
      <c r="AM279" t="str" cm="1">
        <f t="array" ref="AM279">IFERROR(
INDEX($A$3:$G$220,
SMALL(
IF($G$3:$G$220="Sportif", ROW($A$3:$A$220)-ROW($A$3)+1),
ROW(C277)
),
COLUMN(C277)
),
"")</f>
        <v/>
      </c>
      <c r="AN279" t="str" cm="1">
        <f t="array" ref="AN279">IFERROR(
INDEX($A$3:$G$220,
SMALL(
IF($G$3:$G$220="Sportif", ROW($A$3:$A$220)-ROW($A$3)+1),
ROW(D277)
),
COLUMN(D277)
),
"")</f>
        <v/>
      </c>
      <c r="AO279" t="str" cm="1">
        <f t="array" ref="AO279">IFERROR(
INDEX($A$3:$G$220,
SMALL(
IF($G$3:$G$220="Sportif", ROW($A$3:$A$220)-ROW($A$3)+1),
ROW(E277)
),
COLUMN(E277)
),
"")</f>
        <v/>
      </c>
      <c r="AP279" s="2" t="str">
        <f>IF(AO279="", "", 1 + COUNTIF($AO$3:$AO$287,"&gt;"&amp;AO279))</f>
        <v/>
      </c>
    </row>
    <row r="280" spans="30:42" x14ac:dyDescent="0.3">
      <c r="AD280" t="str" cm="1">
        <f t="array" ref="AD280">IFERROR(
INDEX($A$3:$G$220,
SMALL(
IF($G$3:$G$220="Pro",ROW($A$3:$A$220)-ROW($A$3)+1),
ROW(A358)
),
COLUMN(A358)
),
"")</f>
        <v/>
      </c>
      <c r="AE280" t="str" cm="1">
        <f t="array" ref="AE280">IFERROR(
INDEX($A$3:$G$220,
SMALL(
IF($G$3:$G$220="Pro", ROW($A$3:$A$220)-ROW($A$3)+1),
ROW(B358)
),
COLUMN(B358)
),
"")</f>
        <v/>
      </c>
      <c r="AF280" t="str" cm="1">
        <f t="array" ref="AF280">IFERROR(
INDEX($A$3:$G$220,
SMALL(
IF($G$3:$G$220="Pro", ROW($A$3:$A$220)-ROW($A$3)+1),
ROW(C358)
),
COLUMN(C358)
),
"")</f>
        <v/>
      </c>
      <c r="AH280" t="str" cm="1">
        <f t="array" ref="AH280">IFERROR(
INDEX($A$3:$G$220,
SMALL(
IF($G$3:$G$220="Pro", ROW($A$3:$A$220)-ROW($A$3)+1),
ROW(E358)
),
COLUMN(E358)
),
"")</f>
        <v/>
      </c>
      <c r="AI280" s="2" t="str">
        <f>IF(AH280="", "", 1 + COUNTIF($AH$3:$AH$112,"&gt;"&amp;AH280))</f>
        <v/>
      </c>
      <c r="AK280" t="str" cm="1">
        <f t="array" ref="AK280">IFERROR(
INDEX($A$3:$G$220,
SMALL(
IF($G$3:$G$220="Sportif", ROW($A$3:$A$220)-ROW($A$3)+1),
ROW(A278)
),
COLUMN(A278)
),
"")</f>
        <v/>
      </c>
      <c r="AL280" t="str" cm="1">
        <f t="array" ref="AL280">IFERROR(
INDEX($A$3:$G$220,
SMALL(
IF($G$3:$G$220="Sportif", ROW($A$3:$A$220)-ROW($A$3)+1),
ROW(B278)
),
COLUMN(B278)
),
"")</f>
        <v/>
      </c>
      <c r="AM280" t="str" cm="1">
        <f t="array" ref="AM280">IFERROR(
INDEX($A$3:$G$220,
SMALL(
IF($G$3:$G$220="Sportif", ROW($A$3:$A$220)-ROW($A$3)+1),
ROW(C278)
),
COLUMN(C278)
),
"")</f>
        <v/>
      </c>
      <c r="AN280" t="str" cm="1">
        <f t="array" ref="AN280">IFERROR(
INDEX($A$3:$G$220,
SMALL(
IF($G$3:$G$220="Sportif", ROW($A$3:$A$220)-ROW($A$3)+1),
ROW(D278)
),
COLUMN(D278)
),
"")</f>
        <v/>
      </c>
      <c r="AO280" t="str" cm="1">
        <f t="array" ref="AO280">IFERROR(
INDEX($A$3:$G$220,
SMALL(
IF($G$3:$G$220="Sportif", ROW($A$3:$A$220)-ROW($A$3)+1),
ROW(E278)
),
COLUMN(E278)
),
"")</f>
        <v/>
      </c>
      <c r="AP280" s="2" t="str">
        <f>IF(AO280="", "", 1 + COUNTIF($AO$3:$AO$287,"&gt;"&amp;AO280))</f>
        <v/>
      </c>
    </row>
    <row r="281" spans="30:42" x14ac:dyDescent="0.3">
      <c r="AD281" t="str" cm="1">
        <f t="array" ref="AD281">IFERROR(
INDEX($A$3:$G$220,
SMALL(
IF($G$3:$G$220="Pro",ROW($A$3:$A$220)-ROW($A$3)+1),
ROW(A359)
),
COLUMN(A359)
),
"")</f>
        <v/>
      </c>
      <c r="AE281" t="str" cm="1">
        <f t="array" ref="AE281">IFERROR(
INDEX($A$3:$G$220,
SMALL(
IF($G$3:$G$220="Pro", ROW($A$3:$A$220)-ROW($A$3)+1),
ROW(B359)
),
COLUMN(B359)
),
"")</f>
        <v/>
      </c>
      <c r="AF281" t="str" cm="1">
        <f t="array" ref="AF281">IFERROR(
INDEX($A$3:$G$220,
SMALL(
IF($G$3:$G$220="Pro", ROW($A$3:$A$220)-ROW($A$3)+1),
ROW(C359)
),
COLUMN(C359)
),
"")</f>
        <v/>
      </c>
      <c r="AH281" t="str" cm="1">
        <f t="array" ref="AH281">IFERROR(
INDEX($A$3:$G$220,
SMALL(
IF($G$3:$G$220="Pro", ROW($A$3:$A$220)-ROW($A$3)+1),
ROW(E359)
),
COLUMN(E359)
),
"")</f>
        <v/>
      </c>
      <c r="AI281" s="2" t="str">
        <f>IF(AH281="", "", 1 + COUNTIF($AH$3:$AH$112,"&gt;"&amp;AH281))</f>
        <v/>
      </c>
      <c r="AK281" t="str" cm="1">
        <f t="array" ref="AK281">IFERROR(
INDEX($A$3:$G$220,
SMALL(
IF($G$3:$G$220="Sportif", ROW($A$3:$A$220)-ROW($A$3)+1),
ROW(A279)
),
COLUMN(A279)
),
"")</f>
        <v/>
      </c>
      <c r="AL281" t="str" cm="1">
        <f t="array" ref="AL281">IFERROR(
INDEX($A$3:$G$220,
SMALL(
IF($G$3:$G$220="Sportif", ROW($A$3:$A$220)-ROW($A$3)+1),
ROW(B279)
),
COLUMN(B279)
),
"")</f>
        <v/>
      </c>
      <c r="AM281" t="str" cm="1">
        <f t="array" ref="AM281">IFERROR(
INDEX($A$3:$G$220,
SMALL(
IF($G$3:$G$220="Sportif", ROW($A$3:$A$220)-ROW($A$3)+1),
ROW(C279)
),
COLUMN(C279)
),
"")</f>
        <v/>
      </c>
      <c r="AN281" t="str" cm="1">
        <f t="array" ref="AN281">IFERROR(
INDEX($A$3:$G$220,
SMALL(
IF($G$3:$G$220="Sportif", ROW($A$3:$A$220)-ROW($A$3)+1),
ROW(D279)
),
COLUMN(D279)
),
"")</f>
        <v/>
      </c>
      <c r="AO281" t="str" cm="1">
        <f t="array" ref="AO281">IFERROR(
INDEX($A$3:$G$220,
SMALL(
IF($G$3:$G$220="Sportif", ROW($A$3:$A$220)-ROW($A$3)+1),
ROW(E279)
),
COLUMN(E279)
),
"")</f>
        <v/>
      </c>
      <c r="AP281" s="2" t="str">
        <f>IF(AO281="", "", 1 + COUNTIF($AO$3:$AO$287,"&gt;"&amp;AO281))</f>
        <v/>
      </c>
    </row>
    <row r="282" spans="30:42" x14ac:dyDescent="0.3">
      <c r="AD282" t="str" cm="1">
        <f t="array" ref="AD282">IFERROR(
INDEX($A$3:$G$220,
SMALL(
IF($G$3:$G$220="Pro",ROW($A$3:$A$220)-ROW($A$3)+1),
ROW(A360)
),
COLUMN(A360)
),
"")</f>
        <v/>
      </c>
      <c r="AE282" t="str" cm="1">
        <f t="array" ref="AE282">IFERROR(
INDEX($A$3:$G$220,
SMALL(
IF($G$3:$G$220="Pro", ROW($A$3:$A$220)-ROW($A$3)+1),
ROW(B360)
),
COLUMN(B360)
),
"")</f>
        <v/>
      </c>
      <c r="AF282" t="str" cm="1">
        <f t="array" ref="AF282">IFERROR(
INDEX($A$3:$G$220,
SMALL(
IF($G$3:$G$220="Pro", ROW($A$3:$A$220)-ROW($A$3)+1),
ROW(C360)
),
COLUMN(C360)
),
"")</f>
        <v/>
      </c>
      <c r="AH282" t="str" cm="1">
        <f t="array" ref="AH282">IFERROR(
INDEX($A$3:$G$220,
SMALL(
IF($G$3:$G$220="Pro", ROW($A$3:$A$220)-ROW($A$3)+1),
ROW(E360)
),
COLUMN(E360)
),
"")</f>
        <v/>
      </c>
      <c r="AI282" s="2" t="str">
        <f>IF(AH282="", "", 1 + COUNTIF($AH$3:$AH$112,"&gt;"&amp;AH282))</f>
        <v/>
      </c>
      <c r="AK282" t="str" cm="1">
        <f t="array" ref="AK282">IFERROR(
INDEX($A$3:$G$220,
SMALL(
IF($G$3:$G$220="Sportif", ROW($A$3:$A$220)-ROW($A$3)+1),
ROW(A280)
),
COLUMN(A280)
),
"")</f>
        <v/>
      </c>
      <c r="AL282" t="str" cm="1">
        <f t="array" ref="AL282">IFERROR(
INDEX($A$3:$G$220,
SMALL(
IF($G$3:$G$220="Sportif", ROW($A$3:$A$220)-ROW($A$3)+1),
ROW(B280)
),
COLUMN(B280)
),
"")</f>
        <v/>
      </c>
      <c r="AM282" t="str" cm="1">
        <f t="array" ref="AM282">IFERROR(
INDEX($A$3:$G$220,
SMALL(
IF($G$3:$G$220="Sportif", ROW($A$3:$A$220)-ROW($A$3)+1),
ROW(C280)
),
COLUMN(C280)
),
"")</f>
        <v/>
      </c>
      <c r="AN282" t="str" cm="1">
        <f t="array" ref="AN282">IFERROR(
INDEX($A$3:$G$220,
SMALL(
IF($G$3:$G$220="Sportif", ROW($A$3:$A$220)-ROW($A$3)+1),
ROW(D280)
),
COLUMN(D280)
),
"")</f>
        <v/>
      </c>
      <c r="AO282" t="str" cm="1">
        <f t="array" ref="AO282">IFERROR(
INDEX($A$3:$G$220,
SMALL(
IF($G$3:$G$220="Sportif", ROW($A$3:$A$220)-ROW($A$3)+1),
ROW(E280)
),
COLUMN(E280)
),
"")</f>
        <v/>
      </c>
      <c r="AP282" s="2" t="str">
        <f>IF(AO282="", "", 1 + COUNTIF($AO$3:$AO$287,"&gt;"&amp;AO282))</f>
        <v/>
      </c>
    </row>
    <row r="283" spans="30:42" x14ac:dyDescent="0.3">
      <c r="AD283" t="str" cm="1">
        <f t="array" ref="AD283">IFERROR(
INDEX($A$3:$G$220,
SMALL(
IF($G$3:$G$220="Pro",ROW($A$3:$A$220)-ROW($A$3)+1),
ROW(A361)
),
COLUMN(A361)
),
"")</f>
        <v/>
      </c>
      <c r="AE283" t="str" cm="1">
        <f t="array" ref="AE283">IFERROR(
INDEX($A$3:$G$220,
SMALL(
IF($G$3:$G$220="Pro", ROW($A$3:$A$220)-ROW($A$3)+1),
ROW(B361)
),
COLUMN(B361)
),
"")</f>
        <v/>
      </c>
      <c r="AF283" t="str" cm="1">
        <f t="array" ref="AF283">IFERROR(
INDEX($A$3:$G$220,
SMALL(
IF($G$3:$G$220="Pro", ROW($A$3:$A$220)-ROW($A$3)+1),
ROW(C361)
),
COLUMN(C361)
),
"")</f>
        <v/>
      </c>
      <c r="AH283" t="str" cm="1">
        <f t="array" ref="AH283">IFERROR(
INDEX($A$3:$G$220,
SMALL(
IF($G$3:$G$220="Pro", ROW($A$3:$A$220)-ROW($A$3)+1),
ROW(E361)
),
COLUMN(E361)
),
"")</f>
        <v/>
      </c>
      <c r="AI283" s="2" t="str">
        <f>IF(AH283="", "", 1 + COUNTIF($AH$3:$AH$112,"&gt;"&amp;AH283))</f>
        <v/>
      </c>
      <c r="AK283" t="str" cm="1">
        <f t="array" ref="AK283">IFERROR(
INDEX($A$3:$G$220,
SMALL(
IF($G$3:$G$220="Sportif", ROW($A$3:$A$220)-ROW($A$3)+1),
ROW(A281)
),
COLUMN(A281)
),
"")</f>
        <v/>
      </c>
      <c r="AL283" t="str" cm="1">
        <f t="array" ref="AL283">IFERROR(
INDEX($A$3:$G$220,
SMALL(
IF($G$3:$G$220="Sportif", ROW($A$3:$A$220)-ROW($A$3)+1),
ROW(B281)
),
COLUMN(B281)
),
"")</f>
        <v/>
      </c>
      <c r="AM283" t="str" cm="1">
        <f t="array" ref="AM283">IFERROR(
INDEX($A$3:$G$220,
SMALL(
IF($G$3:$G$220="Sportif", ROW($A$3:$A$220)-ROW($A$3)+1),
ROW(C281)
),
COLUMN(C281)
),
"")</f>
        <v/>
      </c>
      <c r="AN283" t="str" cm="1">
        <f t="array" ref="AN283">IFERROR(
INDEX($A$3:$G$220,
SMALL(
IF($G$3:$G$220="Sportif", ROW($A$3:$A$220)-ROW($A$3)+1),
ROW(D281)
),
COLUMN(D281)
),
"")</f>
        <v/>
      </c>
      <c r="AO283" t="str" cm="1">
        <f t="array" ref="AO283">IFERROR(
INDEX($A$3:$G$220,
SMALL(
IF($G$3:$G$220="Sportif", ROW($A$3:$A$220)-ROW($A$3)+1),
ROW(E281)
),
COLUMN(E281)
),
"")</f>
        <v/>
      </c>
      <c r="AP283" s="2" t="str">
        <f>IF(AO283="", "", 1 + COUNTIF($AO$3:$AO$287,"&gt;"&amp;AO283))</f>
        <v/>
      </c>
    </row>
    <row r="284" spans="30:42" x14ac:dyDescent="0.3">
      <c r="AD284" t="str" cm="1">
        <f t="array" ref="AD284">IFERROR(
INDEX($A$3:$G$220,
SMALL(
IF($G$3:$G$220="Pro",ROW($A$3:$A$220)-ROW($A$3)+1),
ROW(A362)
),
COLUMN(A362)
),
"")</f>
        <v/>
      </c>
      <c r="AE284" t="str" cm="1">
        <f t="array" ref="AE284">IFERROR(
INDEX($A$3:$G$220,
SMALL(
IF($G$3:$G$220="Pro", ROW($A$3:$A$220)-ROW($A$3)+1),
ROW(B362)
),
COLUMN(B362)
),
"")</f>
        <v/>
      </c>
      <c r="AF284" t="str" cm="1">
        <f t="array" ref="AF284">IFERROR(
INDEX($A$3:$G$220,
SMALL(
IF($G$3:$G$220="Pro", ROW($A$3:$A$220)-ROW($A$3)+1),
ROW(C362)
),
COLUMN(C362)
),
"")</f>
        <v/>
      </c>
      <c r="AH284" t="str" cm="1">
        <f t="array" ref="AH284">IFERROR(
INDEX($A$3:$G$220,
SMALL(
IF($G$3:$G$220="Pro", ROW($A$3:$A$220)-ROW($A$3)+1),
ROW(E362)
),
COLUMN(E362)
),
"")</f>
        <v/>
      </c>
      <c r="AI284" s="2" t="str">
        <f>IF(AH284="", "", 1 + COUNTIF($AH$3:$AH$112,"&gt;"&amp;AH284))</f>
        <v/>
      </c>
      <c r="AK284" t="str" cm="1">
        <f t="array" ref="AK284">IFERROR(
INDEX($A$3:$G$220,
SMALL(
IF($G$3:$G$220="Sportif", ROW($A$3:$A$220)-ROW($A$3)+1),
ROW(A282)
),
COLUMN(A282)
),
"")</f>
        <v/>
      </c>
      <c r="AL284" t="str" cm="1">
        <f t="array" ref="AL284">IFERROR(
INDEX($A$3:$G$220,
SMALL(
IF($G$3:$G$220="Sportif", ROW($A$3:$A$220)-ROW($A$3)+1),
ROW(B282)
),
COLUMN(B282)
),
"")</f>
        <v/>
      </c>
      <c r="AM284" t="str" cm="1">
        <f t="array" ref="AM284">IFERROR(
INDEX($A$3:$G$220,
SMALL(
IF($G$3:$G$220="Sportif", ROW($A$3:$A$220)-ROW($A$3)+1),
ROW(C282)
),
COLUMN(C282)
),
"")</f>
        <v/>
      </c>
      <c r="AN284" t="str" cm="1">
        <f t="array" ref="AN284">IFERROR(
INDEX($A$3:$G$220,
SMALL(
IF($G$3:$G$220="Sportif", ROW($A$3:$A$220)-ROW($A$3)+1),
ROW(D282)
),
COLUMN(D282)
),
"")</f>
        <v/>
      </c>
      <c r="AO284" t="str" cm="1">
        <f t="array" ref="AO284">IFERROR(
INDEX($A$3:$G$220,
SMALL(
IF($G$3:$G$220="Sportif", ROW($A$3:$A$220)-ROW($A$3)+1),
ROW(E282)
),
COLUMN(E282)
),
"")</f>
        <v/>
      </c>
      <c r="AP284" s="2" t="str">
        <f>IF(AO284="", "", 1 + COUNTIF($AO$3:$AO$287,"&gt;"&amp;AO284))</f>
        <v/>
      </c>
    </row>
    <row r="285" spans="30:42" x14ac:dyDescent="0.3">
      <c r="AD285" t="str" cm="1">
        <f t="array" ref="AD285">IFERROR(
INDEX($A$3:$G$220,
SMALL(
IF($G$3:$G$220="Pro",ROW($A$3:$A$220)-ROW($A$3)+1),
ROW(A363)
),
COLUMN(A363)
),
"")</f>
        <v/>
      </c>
      <c r="AE285" t="str" cm="1">
        <f t="array" ref="AE285">IFERROR(
INDEX($A$3:$G$220,
SMALL(
IF($G$3:$G$220="Pro", ROW($A$3:$A$220)-ROW($A$3)+1),
ROW(B363)
),
COLUMN(B363)
),
"")</f>
        <v/>
      </c>
      <c r="AF285" t="str" cm="1">
        <f t="array" ref="AF285">IFERROR(
INDEX($A$3:$G$220,
SMALL(
IF($G$3:$G$220="Pro", ROW($A$3:$A$220)-ROW($A$3)+1),
ROW(C363)
),
COLUMN(C363)
),
"")</f>
        <v/>
      </c>
      <c r="AH285" t="str" cm="1">
        <f t="array" ref="AH285">IFERROR(
INDEX($A$3:$G$220,
SMALL(
IF($G$3:$G$220="Pro", ROW($A$3:$A$220)-ROW($A$3)+1),
ROW(E363)
),
COLUMN(E363)
),
"")</f>
        <v/>
      </c>
      <c r="AI285" s="2" t="str">
        <f>IF(AH285="", "", 1 + COUNTIF($AH$3:$AH$112,"&gt;"&amp;AH285))</f>
        <v/>
      </c>
      <c r="AK285" t="str" cm="1">
        <f t="array" ref="AK285">IFERROR(
INDEX($A$3:$G$220,
SMALL(
IF($G$3:$G$220="Sportif", ROW($A$3:$A$220)-ROW($A$3)+1),
ROW(A283)
),
COLUMN(A283)
),
"")</f>
        <v/>
      </c>
      <c r="AL285" t="str" cm="1">
        <f t="array" ref="AL285">IFERROR(
INDEX($A$3:$G$220,
SMALL(
IF($G$3:$G$220="Sportif", ROW($A$3:$A$220)-ROW($A$3)+1),
ROW(B283)
),
COLUMN(B283)
),
"")</f>
        <v/>
      </c>
      <c r="AM285" t="str" cm="1">
        <f t="array" ref="AM285">IFERROR(
INDEX($A$3:$G$220,
SMALL(
IF($G$3:$G$220="Sportif", ROW($A$3:$A$220)-ROW($A$3)+1),
ROW(C283)
),
COLUMN(C283)
),
"")</f>
        <v/>
      </c>
      <c r="AN285" t="str" cm="1">
        <f t="array" ref="AN285">IFERROR(
INDEX($A$3:$G$220,
SMALL(
IF($G$3:$G$220="Sportif", ROW($A$3:$A$220)-ROW($A$3)+1),
ROW(D283)
),
COLUMN(D283)
),
"")</f>
        <v/>
      </c>
      <c r="AO285" t="str" cm="1">
        <f t="array" ref="AO285">IFERROR(
INDEX($A$3:$G$220,
SMALL(
IF($G$3:$G$220="Sportif", ROW($A$3:$A$220)-ROW($A$3)+1),
ROW(E283)
),
COLUMN(E283)
),
"")</f>
        <v/>
      </c>
      <c r="AP285" s="2" t="str">
        <f>IF(AO285="", "", 1 + COUNTIF($AO$3:$AO$287,"&gt;"&amp;AO285))</f>
        <v/>
      </c>
    </row>
    <row r="286" spans="30:42" x14ac:dyDescent="0.3">
      <c r="AD286" t="str" cm="1">
        <f t="array" ref="AD286">IFERROR(
INDEX($A$3:$G$220,
SMALL(
IF($G$3:$G$220="Pro",ROW($A$3:$A$220)-ROW($A$3)+1),
ROW(A364)
),
COLUMN(A364)
),
"")</f>
        <v/>
      </c>
      <c r="AE286" t="str" cm="1">
        <f t="array" ref="AE286">IFERROR(
INDEX($A$3:$G$220,
SMALL(
IF($G$3:$G$220="Pro", ROW($A$3:$A$220)-ROW($A$3)+1),
ROW(B364)
),
COLUMN(B364)
),
"")</f>
        <v/>
      </c>
      <c r="AF286" t="str" cm="1">
        <f t="array" ref="AF286">IFERROR(
INDEX($A$3:$G$220,
SMALL(
IF($G$3:$G$220="Pro", ROW($A$3:$A$220)-ROW($A$3)+1),
ROW(C364)
),
COLUMN(C364)
),
"")</f>
        <v/>
      </c>
      <c r="AH286" t="str" cm="1">
        <f t="array" ref="AH286">IFERROR(
INDEX($A$3:$G$220,
SMALL(
IF($G$3:$G$220="Pro", ROW($A$3:$A$220)-ROW($A$3)+1),
ROW(E364)
),
COLUMN(E364)
),
"")</f>
        <v/>
      </c>
      <c r="AI286" s="2" t="str">
        <f>IF(AH286="", "", 1 + COUNTIF($AH$3:$AH$112,"&gt;"&amp;AH286))</f>
        <v/>
      </c>
      <c r="AK286" t="str" cm="1">
        <f t="array" ref="AK286">IFERROR(
INDEX($A$3:$G$220,
SMALL(
IF($G$3:$G$220="Sportif", ROW($A$3:$A$220)-ROW($A$3)+1),
ROW(A284)
),
COLUMN(A284)
),
"")</f>
        <v/>
      </c>
      <c r="AL286" t="str" cm="1">
        <f t="array" ref="AL286">IFERROR(
INDEX($A$3:$G$220,
SMALL(
IF($G$3:$G$220="Sportif", ROW($A$3:$A$220)-ROW($A$3)+1),
ROW(B284)
),
COLUMN(B284)
),
"")</f>
        <v/>
      </c>
      <c r="AM286" t="str" cm="1">
        <f t="array" ref="AM286">IFERROR(
INDEX($A$3:$G$220,
SMALL(
IF($G$3:$G$220="Sportif", ROW($A$3:$A$220)-ROW($A$3)+1),
ROW(C284)
),
COLUMN(C284)
),
"")</f>
        <v/>
      </c>
      <c r="AN286" t="str" cm="1">
        <f t="array" ref="AN286">IFERROR(
INDEX($A$3:$G$220,
SMALL(
IF($G$3:$G$220="Sportif", ROW($A$3:$A$220)-ROW($A$3)+1),
ROW(D284)
),
COLUMN(D284)
),
"")</f>
        <v/>
      </c>
      <c r="AO286" t="str" cm="1">
        <f t="array" ref="AO286">IFERROR(
INDEX($A$3:$G$220,
SMALL(
IF($G$3:$G$220="Sportif", ROW($A$3:$A$220)-ROW($A$3)+1),
ROW(E284)
),
COLUMN(E284)
),
"")</f>
        <v/>
      </c>
      <c r="AP286" s="2" t="str">
        <f>IF(AO286="", "", 1 + COUNTIF($AO$3:$AO$287,"&gt;"&amp;AO286))</f>
        <v/>
      </c>
    </row>
    <row r="287" spans="30:42" x14ac:dyDescent="0.3">
      <c r="AD287" t="str" cm="1">
        <f t="array" ref="AD287">IFERROR(
INDEX($A$3:$G$220,
SMALL(
IF($G$3:$G$220="Pro",ROW($A$3:$A$220)-ROW($A$3)+1),
ROW(A365)
),
COLUMN(A365)
),
"")</f>
        <v/>
      </c>
      <c r="AE287" t="str" cm="1">
        <f t="array" ref="AE287">IFERROR(
INDEX($A$3:$G$220,
SMALL(
IF($G$3:$G$220="Pro", ROW($A$3:$A$220)-ROW($A$3)+1),
ROW(B365)
),
COLUMN(B365)
),
"")</f>
        <v/>
      </c>
      <c r="AF287" t="str" cm="1">
        <f t="array" ref="AF287">IFERROR(
INDEX($A$3:$G$220,
SMALL(
IF($G$3:$G$220="Pro", ROW($A$3:$A$220)-ROW($A$3)+1),
ROW(C365)
),
COLUMN(C365)
),
"")</f>
        <v/>
      </c>
      <c r="AH287" t="str" cm="1">
        <f t="array" ref="AH287">IFERROR(
INDEX($A$3:$G$220,
SMALL(
IF($G$3:$G$220="Pro", ROW($A$3:$A$220)-ROW($A$3)+1),
ROW(E365)
),
COLUMN(E365)
),
"")</f>
        <v/>
      </c>
      <c r="AI287" s="2" t="str">
        <f>IF(AH287="", "", 1 + COUNTIF($AH$3:$AH$112,"&gt;"&amp;AH287))</f>
        <v/>
      </c>
      <c r="AK287" t="str" cm="1">
        <f t="array" ref="AK287">IFERROR(
INDEX($A$3:$G$220,
SMALL(
IF($G$3:$G$220="Sportif", ROW($A$3:$A$220)-ROW($A$3)+1),
ROW(A285)
),
COLUMN(A285)
),
"")</f>
        <v/>
      </c>
      <c r="AL287" t="str" cm="1">
        <f t="array" ref="AL287">IFERROR(
INDEX($A$3:$G$220,
SMALL(
IF($G$3:$G$220="Sportif", ROW($A$3:$A$220)-ROW($A$3)+1),
ROW(B285)
),
COLUMN(B285)
),
"")</f>
        <v/>
      </c>
      <c r="AM287" t="str" cm="1">
        <f t="array" ref="AM287">IFERROR(
INDEX($A$3:$G$220,
SMALL(
IF($G$3:$G$220="Sportif", ROW($A$3:$A$220)-ROW($A$3)+1),
ROW(C285)
),
COLUMN(C285)
),
"")</f>
        <v/>
      </c>
      <c r="AN287" t="str" cm="1">
        <f t="array" ref="AN287">IFERROR(
INDEX($A$3:$G$220,
SMALL(
IF($G$3:$G$220="Sportif", ROW($A$3:$A$220)-ROW($A$3)+1),
ROW(D285)
),
COLUMN(D285)
),
"")</f>
        <v/>
      </c>
      <c r="AO287" t="str" cm="1">
        <f t="array" ref="AO287">IFERROR(
INDEX($A$3:$G$220,
SMALL(
IF($G$3:$G$220="Sportif", ROW($A$3:$A$220)-ROW($A$3)+1),
ROW(E285)
),
COLUMN(E285)
),
"")</f>
        <v/>
      </c>
      <c r="AP287" s="2" t="str">
        <f>IF(AO287="", "", 1 + COUNTIF($AO$3:$AO$287,"&gt;"&amp;AO287))</f>
        <v/>
      </c>
    </row>
    <row r="288" spans="30:42" x14ac:dyDescent="0.3">
      <c r="AD288" t="str" cm="1">
        <f t="array" ref="AD288">IFERROR(
INDEX($A$3:$G$220,
SMALL(
IF($G$3:$G$220="Pro",ROW($A$3:$A$220)-ROW($A$3)+1),
ROW(A366)
),
COLUMN(A366)
),
"")</f>
        <v/>
      </c>
      <c r="AE288" t="str" cm="1">
        <f t="array" ref="AE288">IFERROR(
INDEX($A$3:$G$220,
SMALL(
IF($G$3:$G$220="Pro", ROW($A$3:$A$220)-ROW($A$3)+1),
ROW(B366)
),
COLUMN(B366)
),
"")</f>
        <v/>
      </c>
      <c r="AF288" t="str" cm="1">
        <f t="array" ref="AF288">IFERROR(
INDEX($A$3:$G$220,
SMALL(
IF($G$3:$G$220="Pro", ROW($A$3:$A$220)-ROW($A$3)+1),
ROW(C366)
),
COLUMN(C366)
),
"")</f>
        <v/>
      </c>
      <c r="AH288" t="str" cm="1">
        <f t="array" ref="AH288">IFERROR(
INDEX($A$3:$G$220,
SMALL(
IF($G$3:$G$220="Pro", ROW($A$3:$A$220)-ROW($A$3)+1),
ROW(E366)
),
COLUMN(E366)
),
"")</f>
        <v/>
      </c>
      <c r="AI288" s="2" t="str">
        <f>IF(AH288="", "", 1 + COUNTIF($AH$3:$AH$112,"&gt;"&amp;AH288))</f>
        <v/>
      </c>
      <c r="AK288" t="str" cm="1">
        <f t="array" ref="AK288">IFERROR(
INDEX($A$3:$G$220,
SMALL(
IF($G$3:$G$220="Sportif", ROW($A$3:$A$220)-ROW($A$3)+1),
ROW(A290)
),
COLUMN(A290)
),
"")</f>
        <v/>
      </c>
      <c r="AL288" t="str" cm="1">
        <f t="array" ref="AL288">IFERROR(
INDEX($A$3:$G$220,
SMALL(
IF($G$3:$G$220="Sportif", ROW($A$3:$A$220)-ROW($A$3)+1),
ROW(B290)
),
COLUMN(B290)
),
"")</f>
        <v/>
      </c>
      <c r="AM288" t="str" cm="1">
        <f t="array" ref="AM288">IFERROR(
INDEX($A$3:$G$220,
SMALL(
IF($G$3:$G$220="Sportif", ROW($A$3:$A$220)-ROW($A$3)+1),
ROW(C290)
),
COLUMN(C290)
),
"")</f>
        <v/>
      </c>
      <c r="AN288" t="str" cm="1">
        <f t="array" ref="AN288">IFERROR(
INDEX($A$3:$G$220,
SMALL(
IF($G$3:$G$220="Sportif", ROW($A$3:$A$220)-ROW($A$3)+1),
ROW(D290)
),
COLUMN(D290)
),
"")</f>
        <v/>
      </c>
      <c r="AO288" t="str" cm="1">
        <f t="array" ref="AO288">IFERROR(
INDEX($A$3:$G$220,
SMALL(
IF($G$3:$G$220="Sportif", ROW($A$3:$A$220)-ROW($A$3)+1),
ROW(E290)
),
COLUMN(E290)
),
"")</f>
        <v/>
      </c>
      <c r="AP288" s="2" t="str">
        <f>IF(AO288="", "", 1 + COUNTIF($AO$3:$AO$287,"&gt;"&amp;AO288))</f>
        <v/>
      </c>
    </row>
    <row r="289" spans="30:42" x14ac:dyDescent="0.3">
      <c r="AD289" t="str" cm="1">
        <f t="array" ref="AD289">IFERROR(
INDEX($A$3:$G$220,
SMALL(
IF($G$3:$G$220="Pro",ROW($A$3:$A$220)-ROW($A$3)+1),
ROW(A367)
),
COLUMN(A367)
),
"")</f>
        <v/>
      </c>
      <c r="AE289" t="str" cm="1">
        <f t="array" ref="AE289">IFERROR(
INDEX($A$3:$G$220,
SMALL(
IF($G$3:$G$220="Pro", ROW($A$3:$A$220)-ROW($A$3)+1),
ROW(B367)
),
COLUMN(B367)
),
"")</f>
        <v/>
      </c>
      <c r="AF289" t="str" cm="1">
        <f t="array" ref="AF289">IFERROR(
INDEX($A$3:$G$220,
SMALL(
IF($G$3:$G$220="Pro", ROW($A$3:$A$220)-ROW($A$3)+1),
ROW(C367)
),
COLUMN(C367)
),
"")</f>
        <v/>
      </c>
      <c r="AH289" t="str" cm="1">
        <f t="array" ref="AH289">IFERROR(
INDEX($A$3:$G$220,
SMALL(
IF($G$3:$G$220="Pro", ROW($A$3:$A$220)-ROW($A$3)+1),
ROW(E367)
),
COLUMN(E367)
),
"")</f>
        <v/>
      </c>
      <c r="AI289" s="2" t="str">
        <f>IF(AH289="", "", 1 + COUNTIF($AH$3:$AH$112,"&gt;"&amp;AH289))</f>
        <v/>
      </c>
      <c r="AK289" t="str" cm="1">
        <f t="array" ref="AK289">IFERROR(
INDEX($A$3:$G$220,
SMALL(
IF($G$3:$G$220="Sportif", ROW($A$3:$A$220)-ROW($A$3)+1),
ROW(A291)
),
COLUMN(A291)
),
"")</f>
        <v/>
      </c>
      <c r="AL289" t="str" cm="1">
        <f t="array" ref="AL289">IFERROR(
INDEX($A$3:$G$220,
SMALL(
IF($G$3:$G$220="Sportif", ROW($A$3:$A$220)-ROW($A$3)+1),
ROW(B291)
),
COLUMN(B291)
),
"")</f>
        <v/>
      </c>
      <c r="AM289" t="str" cm="1">
        <f t="array" ref="AM289">IFERROR(
INDEX($A$3:$G$220,
SMALL(
IF($G$3:$G$220="Sportif", ROW($A$3:$A$220)-ROW($A$3)+1),
ROW(C291)
),
COLUMN(C291)
),
"")</f>
        <v/>
      </c>
      <c r="AN289" t="str" cm="1">
        <f t="array" ref="AN289">IFERROR(
INDEX($A$3:$G$220,
SMALL(
IF($G$3:$G$220="Sportif", ROW($A$3:$A$220)-ROW($A$3)+1),
ROW(D291)
),
COLUMN(D291)
),
"")</f>
        <v/>
      </c>
      <c r="AO289" t="str" cm="1">
        <f t="array" ref="AO289">IFERROR(
INDEX($A$3:$G$220,
SMALL(
IF($G$3:$G$220="Sportif", ROW($A$3:$A$220)-ROW($A$3)+1),
ROW(E291)
),
COLUMN(E291)
),
"")</f>
        <v/>
      </c>
      <c r="AP289" s="2" t="str">
        <f>IF(AO289="", "", 1 + COUNTIF($AO$3:$AO$287,"&gt;"&amp;AO289))</f>
        <v/>
      </c>
    </row>
    <row r="290" spans="30:42" x14ac:dyDescent="0.3">
      <c r="AD290" t="str" cm="1">
        <f t="array" ref="AD290">IFERROR(
INDEX($A$3:$G$220,
SMALL(
IF($G$3:$G$220="Pro",ROW($A$3:$A$220)-ROW($A$3)+1),
ROW(A368)
),
COLUMN(A368)
),
"")</f>
        <v/>
      </c>
      <c r="AE290" t="str" cm="1">
        <f t="array" ref="AE290">IFERROR(
INDEX($A$3:$G$220,
SMALL(
IF($G$3:$G$220="Pro", ROW($A$3:$A$220)-ROW($A$3)+1),
ROW(B368)
),
COLUMN(B368)
),
"")</f>
        <v/>
      </c>
      <c r="AF290" t="str" cm="1">
        <f t="array" ref="AF290">IFERROR(
INDEX($A$3:$G$220,
SMALL(
IF($G$3:$G$220="Pro", ROW($A$3:$A$220)-ROW($A$3)+1),
ROW(C368)
),
COLUMN(C368)
),
"")</f>
        <v/>
      </c>
      <c r="AH290" t="str" cm="1">
        <f t="array" ref="AH290">IFERROR(
INDEX($A$3:$G$220,
SMALL(
IF($G$3:$G$220="Pro", ROW($A$3:$A$220)-ROW($A$3)+1),
ROW(E368)
),
COLUMN(E368)
),
"")</f>
        <v/>
      </c>
      <c r="AI290" s="2" t="str">
        <f>IF(AH290="", "", 1 + COUNTIF($AH$3:$AH$112,"&gt;"&amp;AH290))</f>
        <v/>
      </c>
      <c r="AK290" t="str" cm="1">
        <f t="array" ref="AK290">IFERROR(
INDEX($A$3:$G$220,
SMALL(
IF($G$3:$G$220="Sportif", ROW($A$3:$A$220)-ROW($A$3)+1),
ROW(A292)
),
COLUMN(A292)
),
"")</f>
        <v/>
      </c>
      <c r="AL290" t="str" cm="1">
        <f t="array" ref="AL290">IFERROR(
INDEX($A$3:$G$220,
SMALL(
IF($G$3:$G$220="Sportif", ROW($A$3:$A$220)-ROW($A$3)+1),
ROW(B292)
),
COLUMN(B292)
),
"")</f>
        <v/>
      </c>
      <c r="AM290" t="str" cm="1">
        <f t="array" ref="AM290">IFERROR(
INDEX($A$3:$G$220,
SMALL(
IF($G$3:$G$220="Sportif", ROW($A$3:$A$220)-ROW($A$3)+1),
ROW(C292)
),
COLUMN(C292)
),
"")</f>
        <v/>
      </c>
      <c r="AN290" t="str" cm="1">
        <f t="array" ref="AN290">IFERROR(
INDEX($A$3:$G$220,
SMALL(
IF($G$3:$G$220="Sportif", ROW($A$3:$A$220)-ROW($A$3)+1),
ROW(D292)
),
COLUMN(D292)
),
"")</f>
        <v/>
      </c>
      <c r="AO290" t="str" cm="1">
        <f t="array" ref="AO290">IFERROR(
INDEX($A$3:$G$220,
SMALL(
IF($G$3:$G$220="Sportif", ROW($A$3:$A$220)-ROW($A$3)+1),
ROW(E292)
),
COLUMN(E292)
),
"")</f>
        <v/>
      </c>
      <c r="AP290" s="2" t="str">
        <f>IF(AO290="", "", 1 + COUNTIF($AO$3:$AO$287,"&gt;"&amp;AO290))</f>
        <v/>
      </c>
    </row>
    <row r="291" spans="30:42" x14ac:dyDescent="0.3">
      <c r="AD291" t="str" cm="1">
        <f t="array" ref="AD291">IFERROR(
INDEX($A$3:$G$220,
SMALL(
IF($G$3:$G$220="Pro",ROW($A$3:$A$220)-ROW($A$3)+1),
ROW(A369)
),
COLUMN(A369)
),
"")</f>
        <v/>
      </c>
      <c r="AE291" t="str" cm="1">
        <f t="array" ref="AE291">IFERROR(
INDEX($A$3:$G$220,
SMALL(
IF($G$3:$G$220="Pro", ROW($A$3:$A$220)-ROW($A$3)+1),
ROW(B369)
),
COLUMN(B369)
),
"")</f>
        <v/>
      </c>
      <c r="AF291" t="str" cm="1">
        <f t="array" ref="AF291">IFERROR(
INDEX($A$3:$G$220,
SMALL(
IF($G$3:$G$220="Pro", ROW($A$3:$A$220)-ROW($A$3)+1),
ROW(C369)
),
COLUMN(C369)
),
"")</f>
        <v/>
      </c>
      <c r="AH291" t="str" cm="1">
        <f t="array" ref="AH291">IFERROR(
INDEX($A$3:$G$220,
SMALL(
IF($G$3:$G$220="Pro", ROW($A$3:$A$220)-ROW($A$3)+1),
ROW(E369)
),
COLUMN(E369)
),
"")</f>
        <v/>
      </c>
      <c r="AI291" s="2" t="str">
        <f>IF(AH291="", "", 1 + COUNTIF($AH$3:$AH$112,"&gt;"&amp;AH291))</f>
        <v/>
      </c>
      <c r="AK291" t="str" cm="1">
        <f t="array" ref="AK291">IFERROR(
INDEX($A$3:$G$220,
SMALL(
IF($G$3:$G$220="Sportif", ROW($A$3:$A$220)-ROW($A$3)+1),
ROW(A293)
),
COLUMN(A293)
),
"")</f>
        <v/>
      </c>
      <c r="AL291" t="str" cm="1">
        <f t="array" ref="AL291">IFERROR(
INDEX($A$3:$G$220,
SMALL(
IF($G$3:$G$220="Sportif", ROW($A$3:$A$220)-ROW($A$3)+1),
ROW(B293)
),
COLUMN(B293)
),
"")</f>
        <v/>
      </c>
      <c r="AM291" t="str" cm="1">
        <f t="array" ref="AM291">IFERROR(
INDEX($A$3:$G$220,
SMALL(
IF($G$3:$G$220="Sportif", ROW($A$3:$A$220)-ROW($A$3)+1),
ROW(C293)
),
COLUMN(C293)
),
"")</f>
        <v/>
      </c>
      <c r="AN291" t="str" cm="1">
        <f t="array" ref="AN291">IFERROR(
INDEX($A$3:$G$220,
SMALL(
IF($G$3:$G$220="Sportif", ROW($A$3:$A$220)-ROW($A$3)+1),
ROW(D293)
),
COLUMN(D293)
),
"")</f>
        <v/>
      </c>
      <c r="AO291" t="str" cm="1">
        <f t="array" ref="AO291">IFERROR(
INDEX($A$3:$G$220,
SMALL(
IF($G$3:$G$220="Sportif", ROW($A$3:$A$220)-ROW($A$3)+1),
ROW(E293)
),
COLUMN(E293)
),
"")</f>
        <v/>
      </c>
      <c r="AP291" s="2" t="str">
        <f>IF(AO291="", "", 1 + COUNTIF($AO$3:$AO$287,"&gt;"&amp;AO291))</f>
        <v/>
      </c>
    </row>
    <row r="292" spans="30:42" x14ac:dyDescent="0.3">
      <c r="AK292" t="str" cm="1">
        <f t="array" ref="AK292">IFERROR(
INDEX($A$3:$G$220,
SMALL(
IF($G$3:$G$220="Sportif", ROW($A$3:$A$220)-ROW($A$3)+1),
ROW(A294)
),
COLUMN(A294)
),
"")</f>
        <v/>
      </c>
      <c r="AL292" t="str" cm="1">
        <f t="array" ref="AL292">IFERROR(
INDEX($A$3:$G$220,
SMALL(
IF($G$3:$G$220="Sportif", ROW($A$3:$A$220)-ROW($A$3)+1),
ROW(B294)
),
COLUMN(B294)
),
"")</f>
        <v/>
      </c>
      <c r="AM292" t="str" cm="1">
        <f t="array" ref="AM292">IFERROR(
INDEX($A$3:$G$220,
SMALL(
IF($G$3:$G$220="Sportif", ROW($A$3:$A$220)-ROW($A$3)+1),
ROW(C294)
),
COLUMN(C294)
),
"")</f>
        <v/>
      </c>
      <c r="AN292" t="str" cm="1">
        <f t="array" ref="AN292">IFERROR(
INDEX($A$3:$G$220,
SMALL(
IF($G$3:$G$220="Sportif", ROW($A$3:$A$220)-ROW($A$3)+1),
ROW(D294)
),
COLUMN(D294)
),
"")</f>
        <v/>
      </c>
      <c r="AO292" t="str" cm="1">
        <f t="array" ref="AO292">IFERROR(
INDEX($A$3:$G$220,
SMALL(
IF($G$3:$G$220="Sportif", ROW($A$3:$A$220)-ROW($A$3)+1),
ROW(E294)
),
COLUMN(E294)
),
"")</f>
        <v/>
      </c>
      <c r="AP292" s="2" t="str">
        <f>IF(AO292="", "", 1 + COUNTIF($AO$3:$AO$287,"&gt;"&amp;AO292))</f>
        <v/>
      </c>
    </row>
    <row r="293" spans="30:42" x14ac:dyDescent="0.3">
      <c r="AK293" t="str" cm="1">
        <f t="array" ref="AK293">IFERROR(
INDEX($A$3:$G$220,
SMALL(
IF($G$3:$G$220="Sportif", ROW($A$3:$A$220)-ROW($A$3)+1),
ROW(A295)
),
COLUMN(A295)
),
"")</f>
        <v/>
      </c>
      <c r="AL293" t="str" cm="1">
        <f t="array" ref="AL293">IFERROR(
INDEX($A$3:$G$220,
SMALL(
IF($G$3:$G$220="Sportif", ROW($A$3:$A$220)-ROW($A$3)+1),
ROW(B295)
),
COLUMN(B295)
),
"")</f>
        <v/>
      </c>
      <c r="AM293" t="str" cm="1">
        <f t="array" ref="AM293">IFERROR(
INDEX($A$3:$G$220,
SMALL(
IF($G$3:$G$220="Sportif", ROW($A$3:$A$220)-ROW($A$3)+1),
ROW(C295)
),
COLUMN(C295)
),
"")</f>
        <v/>
      </c>
      <c r="AN293" t="str" cm="1">
        <f t="array" ref="AN293">IFERROR(
INDEX($A$3:$G$220,
SMALL(
IF($G$3:$G$220="Sportif", ROW($A$3:$A$220)-ROW($A$3)+1),
ROW(D295)
),
COLUMN(D295)
),
"")</f>
        <v/>
      </c>
      <c r="AO293" t="str" cm="1">
        <f t="array" ref="AO293">IFERROR(
INDEX($A$3:$G$220,
SMALL(
IF($G$3:$G$220="Sportif", ROW($A$3:$A$220)-ROW($A$3)+1),
ROW(E295)
),
COLUMN(E295)
),
"")</f>
        <v/>
      </c>
      <c r="AP293" s="2" t="str">
        <f>IF(AO293="", "", 1 + COUNTIF($AO$3:$AO$287,"&gt;"&amp;AO293))</f>
        <v/>
      </c>
    </row>
    <row r="294" spans="30:42" x14ac:dyDescent="0.3">
      <c r="AK294" t="str" cm="1">
        <f t="array" ref="AK294">IFERROR(
INDEX($A$3:$G$220,
SMALL(
IF($G$3:$G$220="Sportif", ROW($A$3:$A$220)-ROW($A$3)+1),
ROW(A296)
),
COLUMN(A296)
),
"")</f>
        <v/>
      </c>
      <c r="AL294" t="str" cm="1">
        <f t="array" ref="AL294">IFERROR(
INDEX($A$3:$G$220,
SMALL(
IF($G$3:$G$220="Sportif", ROW($A$3:$A$220)-ROW($A$3)+1),
ROW(B296)
),
COLUMN(B296)
),
"")</f>
        <v/>
      </c>
      <c r="AM294" t="str" cm="1">
        <f t="array" ref="AM294">IFERROR(
INDEX($A$3:$G$220,
SMALL(
IF($G$3:$G$220="Sportif", ROW($A$3:$A$220)-ROW($A$3)+1),
ROW(C296)
),
COLUMN(C296)
),
"")</f>
        <v/>
      </c>
      <c r="AN294" t="str" cm="1">
        <f t="array" ref="AN294">IFERROR(
INDEX($A$3:$G$220,
SMALL(
IF($G$3:$G$220="Sportif", ROW($A$3:$A$220)-ROW($A$3)+1),
ROW(D296)
),
COLUMN(D296)
),
"")</f>
        <v/>
      </c>
      <c r="AO294" t="str" cm="1">
        <f t="array" ref="AO294">IFERROR(
INDEX($A$3:$G$220,
SMALL(
IF($G$3:$G$220="Sportif", ROW($A$3:$A$220)-ROW($A$3)+1),
ROW(E296)
),
COLUMN(E296)
),
"")</f>
        <v/>
      </c>
      <c r="AP294" s="2" t="str">
        <f>IF(AO294="", "", 1 + COUNTIF($AO$3:$AO$287,"&gt;"&amp;AO294))</f>
        <v/>
      </c>
    </row>
    <row r="295" spans="30:42" x14ac:dyDescent="0.3">
      <c r="AK295" t="str" cm="1">
        <f t="array" ref="AK295">IFERROR(
INDEX($A$3:$G$220,
SMALL(
IF($G$3:$G$220="Sportif", ROW($A$3:$A$220)-ROW($A$3)+1),
ROW(A297)
),
COLUMN(A297)
),
"")</f>
        <v/>
      </c>
      <c r="AL295" t="str" cm="1">
        <f t="array" ref="AL295">IFERROR(
INDEX($A$3:$G$220,
SMALL(
IF($G$3:$G$220="Sportif", ROW($A$3:$A$220)-ROW($A$3)+1),
ROW(B297)
),
COLUMN(B297)
),
"")</f>
        <v/>
      </c>
      <c r="AM295" t="str" cm="1">
        <f t="array" ref="AM295">IFERROR(
INDEX($A$3:$G$220,
SMALL(
IF($G$3:$G$220="Sportif", ROW($A$3:$A$220)-ROW($A$3)+1),
ROW(C297)
),
COLUMN(C297)
),
"")</f>
        <v/>
      </c>
      <c r="AN295" t="str" cm="1">
        <f t="array" ref="AN295">IFERROR(
INDEX($A$3:$G$220,
SMALL(
IF($G$3:$G$220="Sportif", ROW($A$3:$A$220)-ROW($A$3)+1),
ROW(D297)
),
COLUMN(D297)
),
"")</f>
        <v/>
      </c>
      <c r="AO295" t="str" cm="1">
        <f t="array" ref="AO295">IFERROR(
INDEX($A$3:$G$220,
SMALL(
IF($G$3:$G$220="Sportif", ROW($A$3:$A$220)-ROW($A$3)+1),
ROW(E297)
),
COLUMN(E297)
),
"")</f>
        <v/>
      </c>
      <c r="AP295" s="2" t="str">
        <f>IF(AO295="", "", 1 + COUNTIF($AO$3:$AO$287,"&gt;"&amp;AO295))</f>
        <v/>
      </c>
    </row>
    <row r="296" spans="30:42" x14ac:dyDescent="0.3">
      <c r="AK296" t="str" cm="1">
        <f t="array" ref="AK296">IFERROR(
INDEX($A$3:$G$220,
SMALL(
IF($G$3:$G$220="Sportif", ROW($A$3:$A$220)-ROW($A$3)+1),
ROW(A298)
),
COLUMN(A298)
),
"")</f>
        <v/>
      </c>
      <c r="AL296" t="str" cm="1">
        <f t="array" ref="AL296">IFERROR(
INDEX($A$3:$G$220,
SMALL(
IF($G$3:$G$220="Sportif", ROW($A$3:$A$220)-ROW($A$3)+1),
ROW(B298)
),
COLUMN(B298)
),
"")</f>
        <v/>
      </c>
      <c r="AM296" t="str" cm="1">
        <f t="array" ref="AM296">IFERROR(
INDEX($A$3:$G$220,
SMALL(
IF($G$3:$G$220="Sportif", ROW($A$3:$A$220)-ROW($A$3)+1),
ROW(C298)
),
COLUMN(C298)
),
"")</f>
        <v/>
      </c>
      <c r="AN296" t="str" cm="1">
        <f t="array" ref="AN296">IFERROR(
INDEX($A$3:$G$220,
SMALL(
IF($G$3:$G$220="Sportif", ROW($A$3:$A$220)-ROW($A$3)+1),
ROW(D298)
),
COLUMN(D298)
),
"")</f>
        <v/>
      </c>
      <c r="AO296" t="str" cm="1">
        <f t="array" ref="AO296">IFERROR(
INDEX($A$3:$G$220,
SMALL(
IF($G$3:$G$220="Sportif", ROW($A$3:$A$220)-ROW($A$3)+1),
ROW(E298)
),
COLUMN(E298)
),
"")</f>
        <v/>
      </c>
      <c r="AP296" s="2" t="str">
        <f>IF(AO296="", "", 1 + COUNTIF($AO$3:$AO$287,"&gt;"&amp;AO296))</f>
        <v/>
      </c>
    </row>
    <row r="297" spans="30:42" x14ac:dyDescent="0.3">
      <c r="AK297" t="str" cm="1">
        <f t="array" ref="AK297">IFERROR(
INDEX($A$3:$G$220,
SMALL(
IF($G$3:$G$220="Sportif", ROW($A$3:$A$220)-ROW($A$3)+1),
ROW(A299)
),
COLUMN(A299)
),
"")</f>
        <v/>
      </c>
      <c r="AL297" t="str" cm="1">
        <f t="array" ref="AL297">IFERROR(
INDEX($A$3:$G$220,
SMALL(
IF($G$3:$G$220="Sportif", ROW($A$3:$A$220)-ROW($A$3)+1),
ROW(B299)
),
COLUMN(B299)
),
"")</f>
        <v/>
      </c>
      <c r="AM297" t="str" cm="1">
        <f t="array" ref="AM297">IFERROR(
INDEX($A$3:$G$220,
SMALL(
IF($G$3:$G$220="Sportif", ROW($A$3:$A$220)-ROW($A$3)+1),
ROW(C299)
),
COLUMN(C299)
),
"")</f>
        <v/>
      </c>
      <c r="AN297" t="str" cm="1">
        <f t="array" ref="AN297">IFERROR(
INDEX($A$3:$G$220,
SMALL(
IF($G$3:$G$220="Sportif", ROW($A$3:$A$220)-ROW($A$3)+1),
ROW(D299)
),
COLUMN(D299)
),
"")</f>
        <v/>
      </c>
      <c r="AO297" t="str" cm="1">
        <f t="array" ref="AO297">IFERROR(
INDEX($A$3:$G$220,
SMALL(
IF($G$3:$G$220="Sportif", ROW($A$3:$A$220)-ROW($A$3)+1),
ROW(E299)
),
COLUMN(E299)
),
"")</f>
        <v/>
      </c>
      <c r="AP297" s="2" t="str">
        <f>IF(AO297="", "", 1 + COUNTIF($AO$3:$AO$287,"&gt;"&amp;AO297))</f>
        <v/>
      </c>
    </row>
    <row r="298" spans="30:42" x14ac:dyDescent="0.3">
      <c r="AK298" t="str" cm="1">
        <f t="array" ref="AK298">IFERROR(
INDEX($A$3:$G$220,
SMALL(
IF($G$3:$G$220="Sportif", ROW($A$3:$A$220)-ROW($A$3)+1),
ROW(A300)
),
COLUMN(A300)
),
"")</f>
        <v/>
      </c>
      <c r="AL298" t="str" cm="1">
        <f t="array" ref="AL298">IFERROR(
INDEX($A$3:$G$220,
SMALL(
IF($G$3:$G$220="Sportif", ROW($A$3:$A$220)-ROW($A$3)+1),
ROW(B300)
),
COLUMN(B300)
),
"")</f>
        <v/>
      </c>
      <c r="AM298" t="str" cm="1">
        <f t="array" ref="AM298">IFERROR(
INDEX($A$3:$G$220,
SMALL(
IF($G$3:$G$220="Sportif", ROW($A$3:$A$220)-ROW($A$3)+1),
ROW(C300)
),
COLUMN(C300)
),
"")</f>
        <v/>
      </c>
      <c r="AN298" t="str" cm="1">
        <f t="array" ref="AN298">IFERROR(
INDEX($A$3:$G$220,
SMALL(
IF($G$3:$G$220="Sportif", ROW($A$3:$A$220)-ROW($A$3)+1),
ROW(D300)
),
COLUMN(D300)
),
"")</f>
        <v/>
      </c>
      <c r="AO298" t="str" cm="1">
        <f t="array" ref="AO298">IFERROR(
INDEX($A$3:$G$220,
SMALL(
IF($G$3:$G$220="Sportif", ROW($A$3:$A$220)-ROW($A$3)+1),
ROW(E300)
),
COLUMN(E300)
),
"")</f>
        <v/>
      </c>
      <c r="AP298" s="2" t="str">
        <f>IF(AO298="", "", 1 + COUNTIF($AO$3:$AO$287,"&gt;"&amp;AO298))</f>
        <v/>
      </c>
    </row>
    <row r="299" spans="30:42" x14ac:dyDescent="0.3">
      <c r="AK299" t="str" cm="1">
        <f t="array" ref="AK299">IFERROR(
INDEX($A$3:$G$220,
SMALL(
IF($G$3:$G$220="Sportif", ROW($A$3:$A$220)-ROW($A$3)+1),
ROW(A301)
),
COLUMN(A301)
),
"")</f>
        <v/>
      </c>
      <c r="AL299" t="str" cm="1">
        <f t="array" ref="AL299">IFERROR(
INDEX($A$3:$G$220,
SMALL(
IF($G$3:$G$220="Sportif", ROW($A$3:$A$220)-ROW($A$3)+1),
ROW(B301)
),
COLUMN(B301)
),
"")</f>
        <v/>
      </c>
      <c r="AM299" t="str" cm="1">
        <f t="array" ref="AM299">IFERROR(
INDEX($A$3:$G$220,
SMALL(
IF($G$3:$G$220="Sportif", ROW($A$3:$A$220)-ROW($A$3)+1),
ROW(C301)
),
COLUMN(C301)
),
"")</f>
        <v/>
      </c>
      <c r="AN299" t="str" cm="1">
        <f t="array" ref="AN299">IFERROR(
INDEX($A$3:$G$220,
SMALL(
IF($G$3:$G$220="Sportif", ROW($A$3:$A$220)-ROW($A$3)+1),
ROW(D301)
),
COLUMN(D301)
),
"")</f>
        <v/>
      </c>
      <c r="AO299" t="str" cm="1">
        <f t="array" ref="AO299">IFERROR(
INDEX($A$3:$G$220,
SMALL(
IF($G$3:$G$220="Sportif", ROW($A$3:$A$220)-ROW($A$3)+1),
ROW(E301)
),
COLUMN(E301)
),
"")</f>
        <v/>
      </c>
      <c r="AP299" s="2" t="str">
        <f>IF(AO299="", "", 1 + COUNTIF($AO$3:$AO$287,"&gt;"&amp;AO299))</f>
        <v/>
      </c>
    </row>
    <row r="300" spans="30:42" x14ac:dyDescent="0.3">
      <c r="AK300" t="str" cm="1">
        <f t="array" ref="AK300">IFERROR(
INDEX($A$3:$G$220,
SMALL(
IF($G$3:$G$220="Sportif", ROW($A$3:$A$220)-ROW($A$3)+1),
ROW(A302)
),
COLUMN(A302)
),
"")</f>
        <v/>
      </c>
      <c r="AL300" t="str" cm="1">
        <f t="array" ref="AL300">IFERROR(
INDEX($A$3:$G$220,
SMALL(
IF($G$3:$G$220="Sportif", ROW($A$3:$A$220)-ROW($A$3)+1),
ROW(B302)
),
COLUMN(B302)
),
"")</f>
        <v/>
      </c>
      <c r="AM300" t="str" cm="1">
        <f t="array" ref="AM300">IFERROR(
INDEX($A$3:$G$220,
SMALL(
IF($G$3:$G$220="Sportif", ROW($A$3:$A$220)-ROW($A$3)+1),
ROW(C302)
),
COLUMN(C302)
),
"")</f>
        <v/>
      </c>
      <c r="AN300" t="str" cm="1">
        <f t="array" ref="AN300">IFERROR(
INDEX($A$3:$G$220,
SMALL(
IF($G$3:$G$220="Sportif", ROW($A$3:$A$220)-ROW($A$3)+1),
ROW(D302)
),
COLUMN(D302)
),
"")</f>
        <v/>
      </c>
      <c r="AO300" t="str" cm="1">
        <f t="array" ref="AO300">IFERROR(
INDEX($A$3:$G$220,
SMALL(
IF($G$3:$G$220="Sportif", ROW($A$3:$A$220)-ROW($A$3)+1),
ROW(E302)
),
COLUMN(E302)
),
"")</f>
        <v/>
      </c>
      <c r="AP300" s="2" t="str">
        <f>IF(AO300="", "", 1 + COUNTIF($AO$3:$AO$287,"&gt;"&amp;AO300))</f>
        <v/>
      </c>
    </row>
    <row r="301" spans="30:42" x14ac:dyDescent="0.3">
      <c r="AK301" t="str" cm="1">
        <f t="array" ref="AK301">IFERROR(
INDEX($A$3:$G$220,
SMALL(
IF($G$3:$G$220="Sportif", ROW($A$3:$A$220)-ROW($A$3)+1),
ROW(A303)
),
COLUMN(A303)
),
"")</f>
        <v/>
      </c>
      <c r="AL301" t="str" cm="1">
        <f t="array" ref="AL301">IFERROR(
INDEX($A$3:$G$220,
SMALL(
IF($G$3:$G$220="Sportif", ROW($A$3:$A$220)-ROW($A$3)+1),
ROW(B303)
),
COLUMN(B303)
),
"")</f>
        <v/>
      </c>
      <c r="AM301" t="str" cm="1">
        <f t="array" ref="AM301">IFERROR(
INDEX($A$3:$G$220,
SMALL(
IF($G$3:$G$220="Sportif", ROW($A$3:$A$220)-ROW($A$3)+1),
ROW(C303)
),
COLUMN(C303)
),
"")</f>
        <v/>
      </c>
      <c r="AN301" t="str" cm="1">
        <f t="array" ref="AN301">IFERROR(
INDEX($A$3:$G$220,
SMALL(
IF($G$3:$G$220="Sportif", ROW($A$3:$A$220)-ROW($A$3)+1),
ROW(D303)
),
COLUMN(D303)
),
"")</f>
        <v/>
      </c>
      <c r="AO301" t="str" cm="1">
        <f t="array" ref="AO301">IFERROR(
INDEX($A$3:$G$220,
SMALL(
IF($G$3:$G$220="Sportif", ROW($A$3:$A$220)-ROW($A$3)+1),
ROW(E303)
),
COLUMN(E303)
),
"")</f>
        <v/>
      </c>
      <c r="AP301" s="2" t="str">
        <f>IF(AO301="", "", 1 + COUNTIF($AO$3:$AO$287,"&gt;"&amp;AO301))</f>
        <v/>
      </c>
    </row>
    <row r="302" spans="30:42" x14ac:dyDescent="0.3">
      <c r="AK302" t="str" cm="1">
        <f t="array" ref="AK302">IFERROR(
INDEX($A$3:$G$220,
SMALL(
IF($G$3:$G$220="Sportif", ROW($A$3:$A$220)-ROW($A$3)+1),
ROW(A304)
),
COLUMN(A304)
),
"")</f>
        <v/>
      </c>
      <c r="AL302" t="str" cm="1">
        <f t="array" ref="AL302">IFERROR(
INDEX($A$3:$G$220,
SMALL(
IF($G$3:$G$220="Sportif", ROW($A$3:$A$220)-ROW($A$3)+1),
ROW(B304)
),
COLUMN(B304)
),
"")</f>
        <v/>
      </c>
      <c r="AM302" t="str" cm="1">
        <f t="array" ref="AM302">IFERROR(
INDEX($A$3:$G$220,
SMALL(
IF($G$3:$G$220="Sportif", ROW($A$3:$A$220)-ROW($A$3)+1),
ROW(C304)
),
COLUMN(C304)
),
"")</f>
        <v/>
      </c>
      <c r="AN302" t="str" cm="1">
        <f t="array" ref="AN302">IFERROR(
INDEX($A$3:$G$220,
SMALL(
IF($G$3:$G$220="Sportif", ROW($A$3:$A$220)-ROW($A$3)+1),
ROW(D304)
),
COLUMN(D304)
),
"")</f>
        <v/>
      </c>
      <c r="AO302" t="str" cm="1">
        <f t="array" ref="AO302">IFERROR(
INDEX($A$3:$G$220,
SMALL(
IF($G$3:$G$220="Sportif", ROW($A$3:$A$220)-ROW($A$3)+1),
ROW(E304)
),
COLUMN(E304)
),
"")</f>
        <v/>
      </c>
      <c r="AP302" s="2" t="str">
        <f>IF(AO302="", "", 1 + COUNTIF($AO$3:$AO$287,"&gt;"&amp;AO302))</f>
        <v/>
      </c>
    </row>
    <row r="303" spans="30:42" x14ac:dyDescent="0.3">
      <c r="AK303" t="str" cm="1">
        <f t="array" ref="AK303">IFERROR(
INDEX($A$3:$G$220,
SMALL(
IF($G$3:$G$220="Sportif", ROW($A$3:$A$220)-ROW($A$3)+1),
ROW(A305)
),
COLUMN(A305)
),
"")</f>
        <v/>
      </c>
      <c r="AL303" t="str" cm="1">
        <f t="array" ref="AL303">IFERROR(
INDEX($A$3:$G$220,
SMALL(
IF($G$3:$G$220="Sportif", ROW($A$3:$A$220)-ROW($A$3)+1),
ROW(B305)
),
COLUMN(B305)
),
"")</f>
        <v/>
      </c>
      <c r="AM303" t="str" cm="1">
        <f t="array" ref="AM303">IFERROR(
INDEX($A$3:$G$220,
SMALL(
IF($G$3:$G$220="Sportif", ROW($A$3:$A$220)-ROW($A$3)+1),
ROW(C305)
),
COLUMN(C305)
),
"")</f>
        <v/>
      </c>
      <c r="AN303" t="str" cm="1">
        <f t="array" ref="AN303">IFERROR(
INDEX($A$3:$G$220,
SMALL(
IF($G$3:$G$220="Sportif", ROW($A$3:$A$220)-ROW($A$3)+1),
ROW(D305)
),
COLUMN(D305)
),
"")</f>
        <v/>
      </c>
      <c r="AO303" t="str" cm="1">
        <f t="array" ref="AO303">IFERROR(
INDEX($A$3:$G$220,
SMALL(
IF($G$3:$G$220="Sportif", ROW($A$3:$A$220)-ROW($A$3)+1),
ROW(E305)
),
COLUMN(E305)
),
"")</f>
        <v/>
      </c>
      <c r="AP303" s="2" t="str">
        <f>IF(AO303="", "", 1 + COUNTIF($AO$3:$AO$287,"&gt;"&amp;AO303))</f>
        <v/>
      </c>
    </row>
    <row r="304" spans="30:42" x14ac:dyDescent="0.3">
      <c r="AK304" t="str" cm="1">
        <f t="array" ref="AK304">IFERROR(
INDEX($A$3:$G$220,
SMALL(
IF($G$3:$G$220="Sportif", ROW($A$3:$A$220)-ROW($A$3)+1),
ROW(A306)
),
COLUMN(A306)
),
"")</f>
        <v/>
      </c>
      <c r="AL304" t="str" cm="1">
        <f t="array" ref="AL304">IFERROR(
INDEX($A$3:$G$220,
SMALL(
IF($G$3:$G$220="Sportif", ROW($A$3:$A$220)-ROW($A$3)+1),
ROW(B306)
),
COLUMN(B306)
),
"")</f>
        <v/>
      </c>
      <c r="AM304" t="str" cm="1">
        <f t="array" ref="AM304">IFERROR(
INDEX($A$3:$G$220,
SMALL(
IF($G$3:$G$220="Sportif", ROW($A$3:$A$220)-ROW($A$3)+1),
ROW(C306)
),
COLUMN(C306)
),
"")</f>
        <v/>
      </c>
      <c r="AN304" t="str" cm="1">
        <f t="array" ref="AN304">IFERROR(
INDEX($A$3:$G$220,
SMALL(
IF($G$3:$G$220="Sportif", ROW($A$3:$A$220)-ROW($A$3)+1),
ROW(D306)
),
COLUMN(D306)
),
"")</f>
        <v/>
      </c>
      <c r="AO304" t="str" cm="1">
        <f t="array" ref="AO304">IFERROR(
INDEX($A$3:$G$220,
SMALL(
IF($G$3:$G$220="Sportif", ROW($A$3:$A$220)-ROW($A$3)+1),
ROW(E306)
),
COLUMN(E306)
),
"")</f>
        <v/>
      </c>
      <c r="AP304" s="2" t="str">
        <f>IF(AO304="", "", 1 + COUNTIF($AO$3:$AO$287,"&gt;"&amp;AO304))</f>
        <v/>
      </c>
    </row>
    <row r="305" spans="37:42" x14ac:dyDescent="0.3">
      <c r="AK305" t="str" cm="1">
        <f t="array" ref="AK305">IFERROR(
INDEX($A$3:$G$220,
SMALL(
IF($G$3:$G$220="Sportif", ROW($A$3:$A$220)-ROW($A$3)+1),
ROW(A307)
),
COLUMN(A307)
),
"")</f>
        <v/>
      </c>
      <c r="AL305" t="str" cm="1">
        <f t="array" ref="AL305">IFERROR(
INDEX($A$3:$G$220,
SMALL(
IF($G$3:$G$220="Sportif", ROW($A$3:$A$220)-ROW($A$3)+1),
ROW(B307)
),
COLUMN(B307)
),
"")</f>
        <v/>
      </c>
      <c r="AM305" t="str" cm="1">
        <f t="array" ref="AM305">IFERROR(
INDEX($A$3:$G$220,
SMALL(
IF($G$3:$G$220="Sportif", ROW($A$3:$A$220)-ROW($A$3)+1),
ROW(C307)
),
COLUMN(C307)
),
"")</f>
        <v/>
      </c>
      <c r="AN305" t="str" cm="1">
        <f t="array" ref="AN305">IFERROR(
INDEX($A$3:$G$220,
SMALL(
IF($G$3:$G$220="Sportif", ROW($A$3:$A$220)-ROW($A$3)+1),
ROW(D307)
),
COLUMN(D307)
),
"")</f>
        <v/>
      </c>
      <c r="AO305" t="str" cm="1">
        <f t="array" ref="AO305">IFERROR(
INDEX($A$3:$G$220,
SMALL(
IF($G$3:$G$220="Sportif", ROW($A$3:$A$220)-ROW($A$3)+1),
ROW(E307)
),
COLUMN(E307)
),
"")</f>
        <v/>
      </c>
      <c r="AP305" s="2" t="str">
        <f>IF(AO305="", "", 1 + COUNTIF($AO$3:$AO$287,"&gt;"&amp;AO305))</f>
        <v/>
      </c>
    </row>
    <row r="306" spans="37:42" x14ac:dyDescent="0.3">
      <c r="AK306" t="str" cm="1">
        <f t="array" ref="AK306">IFERROR(
INDEX($A$3:$G$220,
SMALL(
IF($G$3:$G$220="Sportif", ROW($A$3:$A$220)-ROW($A$3)+1),
ROW(A308)
),
COLUMN(A308)
),
"")</f>
        <v/>
      </c>
      <c r="AL306" t="str" cm="1">
        <f t="array" ref="AL306">IFERROR(
INDEX($A$3:$G$220,
SMALL(
IF($G$3:$G$220="Sportif", ROW($A$3:$A$220)-ROW($A$3)+1),
ROW(B308)
),
COLUMN(B308)
),
"")</f>
        <v/>
      </c>
      <c r="AM306" t="str" cm="1">
        <f t="array" ref="AM306">IFERROR(
INDEX($A$3:$G$220,
SMALL(
IF($G$3:$G$220="Sportif", ROW($A$3:$A$220)-ROW($A$3)+1),
ROW(C308)
),
COLUMN(C308)
),
"")</f>
        <v/>
      </c>
      <c r="AN306" t="str" cm="1">
        <f t="array" ref="AN306">IFERROR(
INDEX($A$3:$G$220,
SMALL(
IF($G$3:$G$220="Sportif", ROW($A$3:$A$220)-ROW($A$3)+1),
ROW(D308)
),
COLUMN(D308)
),
"")</f>
        <v/>
      </c>
      <c r="AO306" t="str" cm="1">
        <f t="array" ref="AO306">IFERROR(
INDEX($A$3:$G$220,
SMALL(
IF($G$3:$G$220="Sportif", ROW($A$3:$A$220)-ROW($A$3)+1),
ROW(E308)
),
COLUMN(E308)
),
"")</f>
        <v/>
      </c>
      <c r="AP306" s="2" t="str">
        <f>IF(AO306="", "", 1 + COUNTIF($AO$3:$AO$287,"&gt;"&amp;AO306))</f>
        <v/>
      </c>
    </row>
    <row r="307" spans="37:42" x14ac:dyDescent="0.3">
      <c r="AK307" t="str" cm="1">
        <f t="array" ref="AK307">IFERROR(
INDEX($A$3:$G$220,
SMALL(
IF($G$3:$G$220="Sportif", ROW($A$3:$A$220)-ROW($A$3)+1),
ROW(A309)
),
COLUMN(A309)
),
"")</f>
        <v/>
      </c>
      <c r="AL307" t="str" cm="1">
        <f t="array" ref="AL307">IFERROR(
INDEX($A$3:$G$220,
SMALL(
IF($G$3:$G$220="Sportif", ROW($A$3:$A$220)-ROW($A$3)+1),
ROW(B309)
),
COLUMN(B309)
),
"")</f>
        <v/>
      </c>
      <c r="AM307" t="str" cm="1">
        <f t="array" ref="AM307">IFERROR(
INDEX($A$3:$G$220,
SMALL(
IF($G$3:$G$220="Sportif", ROW($A$3:$A$220)-ROW($A$3)+1),
ROW(C309)
),
COLUMN(C309)
),
"")</f>
        <v/>
      </c>
      <c r="AN307" t="str" cm="1">
        <f t="array" ref="AN307">IFERROR(
INDEX($A$3:$G$220,
SMALL(
IF($G$3:$G$220="Sportif", ROW($A$3:$A$220)-ROW($A$3)+1),
ROW(D309)
),
COLUMN(D309)
),
"")</f>
        <v/>
      </c>
      <c r="AO307" t="str" cm="1">
        <f t="array" ref="AO307">IFERROR(
INDEX($A$3:$G$220,
SMALL(
IF($G$3:$G$220="Sportif", ROW($A$3:$A$220)-ROW($A$3)+1),
ROW(E309)
),
COLUMN(E309)
),
"")</f>
        <v/>
      </c>
      <c r="AP307" s="2" t="str">
        <f>IF(AO307="", "", 1 + COUNTIF($AO$3:$AO$287,"&gt;"&amp;AO307))</f>
        <v/>
      </c>
    </row>
    <row r="308" spans="37:42" x14ac:dyDescent="0.3">
      <c r="AK308" t="str" cm="1">
        <f t="array" ref="AK308">IFERROR(
INDEX($A$3:$G$220,
SMALL(
IF($G$3:$G$220="Sportif", ROW($A$3:$A$220)-ROW($A$3)+1),
ROW(A310)
),
COLUMN(A310)
),
"")</f>
        <v/>
      </c>
      <c r="AL308" t="str" cm="1">
        <f t="array" ref="AL308">IFERROR(
INDEX($A$3:$G$220,
SMALL(
IF($G$3:$G$220="Sportif", ROW($A$3:$A$220)-ROW($A$3)+1),
ROW(B310)
),
COLUMN(B310)
),
"")</f>
        <v/>
      </c>
      <c r="AM308" t="str" cm="1">
        <f t="array" ref="AM308">IFERROR(
INDEX($A$3:$G$220,
SMALL(
IF($G$3:$G$220="Sportif", ROW($A$3:$A$220)-ROW($A$3)+1),
ROW(C310)
),
COLUMN(C310)
),
"")</f>
        <v/>
      </c>
      <c r="AN308" t="str" cm="1">
        <f t="array" ref="AN308">IFERROR(
INDEX($A$3:$G$220,
SMALL(
IF($G$3:$G$220="Sportif", ROW($A$3:$A$220)-ROW($A$3)+1),
ROW(D310)
),
COLUMN(D310)
),
"")</f>
        <v/>
      </c>
      <c r="AO308" t="str" cm="1">
        <f t="array" ref="AO308">IFERROR(
INDEX($A$3:$G$220,
SMALL(
IF($G$3:$G$220="Sportif", ROW($A$3:$A$220)-ROW($A$3)+1),
ROW(E310)
),
COLUMN(E310)
),
"")</f>
        <v/>
      </c>
      <c r="AP308" s="2" t="str">
        <f>IF(AO308="", "", 1 + COUNTIF($AO$3:$AO$287,"&gt;"&amp;AO308))</f>
        <v/>
      </c>
    </row>
    <row r="309" spans="37:42" x14ac:dyDescent="0.3">
      <c r="AK309" t="str" cm="1">
        <f t="array" ref="AK309">IFERROR(
INDEX($A$3:$G$220,
SMALL(
IF($G$3:$G$220="Sportif", ROW($A$3:$A$220)-ROW($A$3)+1),
ROW(A311)
),
COLUMN(A311)
),
"")</f>
        <v/>
      </c>
      <c r="AL309" t="str" cm="1">
        <f t="array" ref="AL309">IFERROR(
INDEX($A$3:$G$220,
SMALL(
IF($G$3:$G$220="Sportif", ROW($A$3:$A$220)-ROW($A$3)+1),
ROW(B311)
),
COLUMN(B311)
),
"")</f>
        <v/>
      </c>
      <c r="AM309" t="str" cm="1">
        <f t="array" ref="AM309">IFERROR(
INDEX($A$3:$G$220,
SMALL(
IF($G$3:$G$220="Sportif", ROW($A$3:$A$220)-ROW($A$3)+1),
ROW(C311)
),
COLUMN(C311)
),
"")</f>
        <v/>
      </c>
      <c r="AN309" t="str" cm="1">
        <f t="array" ref="AN309">IFERROR(
INDEX($A$3:$G$220,
SMALL(
IF($G$3:$G$220="Sportif", ROW($A$3:$A$220)-ROW($A$3)+1),
ROW(D311)
),
COLUMN(D311)
),
"")</f>
        <v/>
      </c>
      <c r="AO309" t="str" cm="1">
        <f t="array" ref="AO309">IFERROR(
INDEX($A$3:$G$220,
SMALL(
IF($G$3:$G$220="Sportif", ROW($A$3:$A$220)-ROW($A$3)+1),
ROW(E311)
),
COLUMN(E311)
),
"")</f>
        <v/>
      </c>
      <c r="AP309" s="2" t="str">
        <f>IF(AO309="", "", 1 + COUNTIF($AO$3:$AO$287,"&gt;"&amp;AO309))</f>
        <v/>
      </c>
    </row>
    <row r="310" spans="37:42" x14ac:dyDescent="0.3">
      <c r="AK310" t="str" cm="1">
        <f t="array" ref="AK310">IFERROR(
INDEX($A$3:$G$220,
SMALL(
IF($G$3:$G$220="Sportif", ROW($A$3:$A$220)-ROW($A$3)+1),
ROW(A312)
),
COLUMN(A312)
),
"")</f>
        <v/>
      </c>
      <c r="AL310" t="str" cm="1">
        <f t="array" ref="AL310">IFERROR(
INDEX($A$3:$G$220,
SMALL(
IF($G$3:$G$220="Sportif", ROW($A$3:$A$220)-ROW($A$3)+1),
ROW(B312)
),
COLUMN(B312)
),
"")</f>
        <v/>
      </c>
      <c r="AM310" t="str" cm="1">
        <f t="array" ref="AM310">IFERROR(
INDEX($A$3:$G$220,
SMALL(
IF($G$3:$G$220="Sportif", ROW($A$3:$A$220)-ROW($A$3)+1),
ROW(C312)
),
COLUMN(C312)
),
"")</f>
        <v/>
      </c>
      <c r="AN310" t="str" cm="1">
        <f t="array" ref="AN310">IFERROR(
INDEX($A$3:$G$220,
SMALL(
IF($G$3:$G$220="Sportif", ROW($A$3:$A$220)-ROW($A$3)+1),
ROW(D312)
),
COLUMN(D312)
),
"")</f>
        <v/>
      </c>
      <c r="AO310" t="str" cm="1">
        <f t="array" ref="AO310">IFERROR(
INDEX($A$3:$G$220,
SMALL(
IF($G$3:$G$220="Sportif", ROW($A$3:$A$220)-ROW($A$3)+1),
ROW(E312)
),
COLUMN(E312)
),
"")</f>
        <v/>
      </c>
      <c r="AP310" s="2" t="str">
        <f>IF(AO310="", "", 1 + COUNTIF($AO$3:$AO$287,"&gt;"&amp;AO310))</f>
        <v/>
      </c>
    </row>
    <row r="311" spans="37:42" x14ac:dyDescent="0.3">
      <c r="AK311" t="str" cm="1">
        <f t="array" ref="AK311">IFERROR(
INDEX($A$3:$G$220,
SMALL(
IF($G$3:$G$220="Sportif", ROW($A$3:$A$220)-ROW($A$3)+1),
ROW(A313)
),
COLUMN(A313)
),
"")</f>
        <v/>
      </c>
      <c r="AL311" t="str" cm="1">
        <f t="array" ref="AL311">IFERROR(
INDEX($A$3:$G$220,
SMALL(
IF($G$3:$G$220="Sportif", ROW($A$3:$A$220)-ROW($A$3)+1),
ROW(B313)
),
COLUMN(B313)
),
"")</f>
        <v/>
      </c>
      <c r="AM311" t="str" cm="1">
        <f t="array" ref="AM311">IFERROR(
INDEX($A$3:$G$220,
SMALL(
IF($G$3:$G$220="Sportif", ROW($A$3:$A$220)-ROW($A$3)+1),
ROW(C313)
),
COLUMN(C313)
),
"")</f>
        <v/>
      </c>
      <c r="AN311" t="str" cm="1">
        <f t="array" ref="AN311">IFERROR(
INDEX($A$3:$G$220,
SMALL(
IF($G$3:$G$220="Sportif", ROW($A$3:$A$220)-ROW($A$3)+1),
ROW(D313)
),
COLUMN(D313)
),
"")</f>
        <v/>
      </c>
      <c r="AO311" t="str" cm="1">
        <f t="array" ref="AO311">IFERROR(
INDEX($A$3:$G$220,
SMALL(
IF($G$3:$G$220="Sportif", ROW($A$3:$A$220)-ROW($A$3)+1),
ROW(E313)
),
COLUMN(E313)
),
"")</f>
        <v/>
      </c>
      <c r="AP311" s="2" t="str">
        <f>IF(AO311="", "", 1 + COUNTIF($AO$3:$AO$287,"&gt;"&amp;AO311))</f>
        <v/>
      </c>
    </row>
    <row r="312" spans="37:42" x14ac:dyDescent="0.3">
      <c r="AK312" t="str" cm="1">
        <f t="array" ref="AK312">IFERROR(
INDEX($A$3:$G$220,
SMALL(
IF($G$3:$G$220="Sportif", ROW($A$3:$A$220)-ROW($A$3)+1),
ROW(A314)
),
COLUMN(A314)
),
"")</f>
        <v/>
      </c>
      <c r="AL312" t="str" cm="1">
        <f t="array" ref="AL312">IFERROR(
INDEX($A$3:$G$220,
SMALL(
IF($G$3:$G$220="Sportif", ROW($A$3:$A$220)-ROW($A$3)+1),
ROW(B314)
),
COLUMN(B314)
),
"")</f>
        <v/>
      </c>
      <c r="AM312" t="str" cm="1">
        <f t="array" ref="AM312">IFERROR(
INDEX($A$3:$G$220,
SMALL(
IF($G$3:$G$220="Sportif", ROW($A$3:$A$220)-ROW($A$3)+1),
ROW(C314)
),
COLUMN(C314)
),
"")</f>
        <v/>
      </c>
      <c r="AN312" t="str" cm="1">
        <f t="array" ref="AN312">IFERROR(
INDEX($A$3:$G$220,
SMALL(
IF($G$3:$G$220="Sportif", ROW($A$3:$A$220)-ROW($A$3)+1),
ROW(D314)
),
COLUMN(D314)
),
"")</f>
        <v/>
      </c>
      <c r="AO312" t="str" cm="1">
        <f t="array" ref="AO312">IFERROR(
INDEX($A$3:$G$220,
SMALL(
IF($G$3:$G$220="Sportif", ROW($A$3:$A$220)-ROW($A$3)+1),
ROW(E314)
),
COLUMN(E314)
),
"")</f>
        <v/>
      </c>
      <c r="AP312" s="2" t="str">
        <f>IF(AO312="", "", 1 + COUNTIF($AO$3:$AO$287,"&gt;"&amp;AO312))</f>
        <v/>
      </c>
    </row>
    <row r="313" spans="37:42" x14ac:dyDescent="0.3">
      <c r="AK313" t="str" cm="1">
        <f t="array" ref="AK313">IFERROR(
INDEX($A$3:$G$220,
SMALL(
IF($G$3:$G$220="Sportif", ROW($A$3:$A$220)-ROW($A$3)+1),
ROW(A315)
),
COLUMN(A315)
),
"")</f>
        <v/>
      </c>
      <c r="AL313" t="str" cm="1">
        <f t="array" ref="AL313">IFERROR(
INDEX($A$3:$G$220,
SMALL(
IF($G$3:$G$220="Sportif", ROW($A$3:$A$220)-ROW($A$3)+1),
ROW(B315)
),
COLUMN(B315)
),
"")</f>
        <v/>
      </c>
      <c r="AM313" t="str" cm="1">
        <f t="array" ref="AM313">IFERROR(
INDEX($A$3:$G$220,
SMALL(
IF($G$3:$G$220="Sportif", ROW($A$3:$A$220)-ROW($A$3)+1),
ROW(C315)
),
COLUMN(C315)
),
"")</f>
        <v/>
      </c>
      <c r="AN313" t="str" cm="1">
        <f t="array" ref="AN313">IFERROR(
INDEX($A$3:$G$220,
SMALL(
IF($G$3:$G$220="Sportif", ROW($A$3:$A$220)-ROW($A$3)+1),
ROW(D315)
),
COLUMN(D315)
),
"")</f>
        <v/>
      </c>
      <c r="AO313" t="str" cm="1">
        <f t="array" ref="AO313">IFERROR(
INDEX($A$3:$G$220,
SMALL(
IF($G$3:$G$220="Sportif", ROW($A$3:$A$220)-ROW($A$3)+1),
ROW(E315)
),
COLUMN(E315)
),
"")</f>
        <v/>
      </c>
      <c r="AP313" s="2" t="str">
        <f>IF(AO313="", "", 1 + COUNTIF($AO$3:$AO$287,"&gt;"&amp;AO313))</f>
        <v/>
      </c>
    </row>
    <row r="314" spans="37:42" x14ac:dyDescent="0.3">
      <c r="AK314" t="str" cm="1">
        <f t="array" ref="AK314">IFERROR(
INDEX($A$3:$G$220,
SMALL(
IF($G$3:$G$220="Sportif", ROW($A$3:$A$220)-ROW($A$3)+1),
ROW(A316)
),
COLUMN(A316)
),
"")</f>
        <v/>
      </c>
      <c r="AL314" t="str" cm="1">
        <f t="array" ref="AL314">IFERROR(
INDEX($A$3:$G$220,
SMALL(
IF($G$3:$G$220="Sportif", ROW($A$3:$A$220)-ROW($A$3)+1),
ROW(B316)
),
COLUMN(B316)
),
"")</f>
        <v/>
      </c>
      <c r="AM314" t="str" cm="1">
        <f t="array" ref="AM314">IFERROR(
INDEX($A$3:$G$220,
SMALL(
IF($G$3:$G$220="Sportif", ROW($A$3:$A$220)-ROW($A$3)+1),
ROW(C316)
),
COLUMN(C316)
),
"")</f>
        <v/>
      </c>
      <c r="AN314" t="str" cm="1">
        <f t="array" ref="AN314">IFERROR(
INDEX($A$3:$G$220,
SMALL(
IF($G$3:$G$220="Sportif", ROW($A$3:$A$220)-ROW($A$3)+1),
ROW(D316)
),
COLUMN(D316)
),
"")</f>
        <v/>
      </c>
      <c r="AO314" t="str" cm="1">
        <f t="array" ref="AO314">IFERROR(
INDEX($A$3:$G$220,
SMALL(
IF($G$3:$G$220="Sportif", ROW($A$3:$A$220)-ROW($A$3)+1),
ROW(E316)
),
COLUMN(E316)
),
"")</f>
        <v/>
      </c>
      <c r="AP314" s="2" t="str">
        <f>IF(AO314="", "", 1 + COUNTIF($AO$3:$AO$287,"&gt;"&amp;AO314))</f>
        <v/>
      </c>
    </row>
    <row r="315" spans="37:42" x14ac:dyDescent="0.3">
      <c r="AK315" t="str" cm="1">
        <f t="array" ref="AK315">IFERROR(
INDEX($A$3:$G$220,
SMALL(
IF($G$3:$G$220="Sportif", ROW($A$3:$A$220)-ROW($A$3)+1),
ROW(A317)
),
COLUMN(A317)
),
"")</f>
        <v/>
      </c>
      <c r="AL315" t="str" cm="1">
        <f t="array" ref="AL315">IFERROR(
INDEX($A$3:$G$220,
SMALL(
IF($G$3:$G$220="Sportif", ROW($A$3:$A$220)-ROW($A$3)+1),
ROW(B317)
),
COLUMN(B317)
),
"")</f>
        <v/>
      </c>
      <c r="AM315" t="str" cm="1">
        <f t="array" ref="AM315">IFERROR(
INDEX($A$3:$G$220,
SMALL(
IF($G$3:$G$220="Sportif", ROW($A$3:$A$220)-ROW($A$3)+1),
ROW(C317)
),
COLUMN(C317)
),
"")</f>
        <v/>
      </c>
      <c r="AN315" t="str" cm="1">
        <f t="array" ref="AN315">IFERROR(
INDEX($A$3:$G$220,
SMALL(
IF($G$3:$G$220="Sportif", ROW($A$3:$A$220)-ROW($A$3)+1),
ROW(D317)
),
COLUMN(D317)
),
"")</f>
        <v/>
      </c>
      <c r="AO315" t="str" cm="1">
        <f t="array" ref="AO315">IFERROR(
INDEX($A$3:$G$220,
SMALL(
IF($G$3:$G$220="Sportif", ROW($A$3:$A$220)-ROW($A$3)+1),
ROW(E317)
),
COLUMN(E317)
),
"")</f>
        <v/>
      </c>
      <c r="AP315" s="2" t="str">
        <f>IF(AO315="", "", 1 + COUNTIF($AO$3:$AO$287,"&gt;"&amp;AO315))</f>
        <v/>
      </c>
    </row>
    <row r="316" spans="37:42" x14ac:dyDescent="0.3">
      <c r="AK316" t="str" cm="1">
        <f t="array" ref="AK316">IFERROR(
INDEX($A$3:$G$220,
SMALL(
IF($G$3:$G$220="Sportif", ROW($A$3:$A$220)-ROW($A$3)+1),
ROW(A318)
),
COLUMN(A318)
),
"")</f>
        <v/>
      </c>
      <c r="AL316" t="str" cm="1">
        <f t="array" ref="AL316">IFERROR(
INDEX($A$3:$G$220,
SMALL(
IF($G$3:$G$220="Sportif", ROW($A$3:$A$220)-ROW($A$3)+1),
ROW(B318)
),
COLUMN(B318)
),
"")</f>
        <v/>
      </c>
      <c r="AM316" t="str" cm="1">
        <f t="array" ref="AM316">IFERROR(
INDEX($A$3:$G$220,
SMALL(
IF($G$3:$G$220="Sportif", ROW($A$3:$A$220)-ROW($A$3)+1),
ROW(C318)
),
COLUMN(C318)
),
"")</f>
        <v/>
      </c>
      <c r="AN316" t="str" cm="1">
        <f t="array" ref="AN316">IFERROR(
INDEX($A$3:$G$220,
SMALL(
IF($G$3:$G$220="Sportif", ROW($A$3:$A$220)-ROW($A$3)+1),
ROW(D318)
),
COLUMN(D318)
),
"")</f>
        <v/>
      </c>
      <c r="AO316" t="str" cm="1">
        <f t="array" ref="AO316">IFERROR(
INDEX($A$3:$G$220,
SMALL(
IF($G$3:$G$220="Sportif", ROW($A$3:$A$220)-ROW($A$3)+1),
ROW(E318)
),
COLUMN(E318)
),
"")</f>
        <v/>
      </c>
      <c r="AP316" s="2" t="str">
        <f>IF(AO316="", "", 1 + COUNTIF($AO$3:$AO$287,"&gt;"&amp;AO316))</f>
        <v/>
      </c>
    </row>
    <row r="317" spans="37:42" x14ac:dyDescent="0.3">
      <c r="AK317" t="str" cm="1">
        <f t="array" ref="AK317">IFERROR(
INDEX($A$3:$G$220,
SMALL(
IF($G$3:$G$220="Sportif", ROW($A$3:$A$220)-ROW($A$3)+1),
ROW(A319)
),
COLUMN(A319)
),
"")</f>
        <v/>
      </c>
      <c r="AL317" t="str" cm="1">
        <f t="array" ref="AL317">IFERROR(
INDEX($A$3:$G$220,
SMALL(
IF($G$3:$G$220="Sportif", ROW($A$3:$A$220)-ROW($A$3)+1),
ROW(B319)
),
COLUMN(B319)
),
"")</f>
        <v/>
      </c>
      <c r="AM317" t="str" cm="1">
        <f t="array" ref="AM317">IFERROR(
INDEX($A$3:$G$220,
SMALL(
IF($G$3:$G$220="Sportif", ROW($A$3:$A$220)-ROW($A$3)+1),
ROW(C319)
),
COLUMN(C319)
),
"")</f>
        <v/>
      </c>
      <c r="AN317" t="str" cm="1">
        <f t="array" ref="AN317">IFERROR(
INDEX($A$3:$G$220,
SMALL(
IF($G$3:$G$220="Sportif", ROW($A$3:$A$220)-ROW($A$3)+1),
ROW(D319)
),
COLUMN(D319)
),
"")</f>
        <v/>
      </c>
      <c r="AO317" t="str" cm="1">
        <f t="array" ref="AO317">IFERROR(
INDEX($A$3:$G$220,
SMALL(
IF($G$3:$G$220="Sportif", ROW($A$3:$A$220)-ROW($A$3)+1),
ROW(E319)
),
COLUMN(E319)
),
"")</f>
        <v/>
      </c>
      <c r="AP317" s="2" t="str">
        <f>IF(AO317="", "", 1 + COUNTIF($AO$3:$AO$287,"&gt;"&amp;AO317))</f>
        <v/>
      </c>
    </row>
    <row r="318" spans="37:42" x14ac:dyDescent="0.3">
      <c r="AK318" t="str" cm="1">
        <f t="array" ref="AK318">IFERROR(
INDEX($A$3:$G$220,
SMALL(
IF($G$3:$G$220="Sportif", ROW($A$3:$A$220)-ROW($A$3)+1),
ROW(A320)
),
COLUMN(A320)
),
"")</f>
        <v/>
      </c>
      <c r="AL318" t="str" cm="1">
        <f t="array" ref="AL318">IFERROR(
INDEX($A$3:$G$220,
SMALL(
IF($G$3:$G$220="Sportif", ROW($A$3:$A$220)-ROW($A$3)+1),
ROW(B320)
),
COLUMN(B320)
),
"")</f>
        <v/>
      </c>
      <c r="AM318" t="str" cm="1">
        <f t="array" ref="AM318">IFERROR(
INDEX($A$3:$G$220,
SMALL(
IF($G$3:$G$220="Sportif", ROW($A$3:$A$220)-ROW($A$3)+1),
ROW(C320)
),
COLUMN(C320)
),
"")</f>
        <v/>
      </c>
      <c r="AN318" t="str" cm="1">
        <f t="array" ref="AN318">IFERROR(
INDEX($A$3:$G$220,
SMALL(
IF($G$3:$G$220="Sportif", ROW($A$3:$A$220)-ROW($A$3)+1),
ROW(D320)
),
COLUMN(D320)
),
"")</f>
        <v/>
      </c>
      <c r="AO318" t="str" cm="1">
        <f t="array" ref="AO318">IFERROR(
INDEX($A$3:$G$220,
SMALL(
IF($G$3:$G$220="Sportif", ROW($A$3:$A$220)-ROW($A$3)+1),
ROW(E320)
),
COLUMN(E320)
),
"")</f>
        <v/>
      </c>
      <c r="AP318" s="2" t="str">
        <f>IF(AO318="", "", 1 + COUNTIF($AO$3:$AO$287,"&gt;"&amp;AO318))</f>
        <v/>
      </c>
    </row>
    <row r="319" spans="37:42" x14ac:dyDescent="0.3">
      <c r="AK319" t="str" cm="1">
        <f t="array" ref="AK319">IFERROR(
INDEX($A$3:$G$220,
SMALL(
IF($G$3:$G$220="Sportif", ROW($A$3:$A$220)-ROW($A$3)+1),
ROW(A321)
),
COLUMN(A321)
),
"")</f>
        <v/>
      </c>
      <c r="AL319" t="str" cm="1">
        <f t="array" ref="AL319">IFERROR(
INDEX($A$3:$G$220,
SMALL(
IF($G$3:$G$220="Sportif", ROW($A$3:$A$220)-ROW($A$3)+1),
ROW(B321)
),
COLUMN(B321)
),
"")</f>
        <v/>
      </c>
      <c r="AM319" t="str" cm="1">
        <f t="array" ref="AM319">IFERROR(
INDEX($A$3:$G$220,
SMALL(
IF($G$3:$G$220="Sportif", ROW($A$3:$A$220)-ROW($A$3)+1),
ROW(C321)
),
COLUMN(C321)
),
"")</f>
        <v/>
      </c>
      <c r="AN319" t="str" cm="1">
        <f t="array" ref="AN319">IFERROR(
INDEX($A$3:$G$220,
SMALL(
IF($G$3:$G$220="Sportif", ROW($A$3:$A$220)-ROW($A$3)+1),
ROW(D321)
),
COLUMN(D321)
),
"")</f>
        <v/>
      </c>
      <c r="AO319" t="str" cm="1">
        <f t="array" ref="AO319">IFERROR(
INDEX($A$3:$G$220,
SMALL(
IF($G$3:$G$220="Sportif", ROW($A$3:$A$220)-ROW($A$3)+1),
ROW(E321)
),
COLUMN(E321)
),
"")</f>
        <v/>
      </c>
      <c r="AP319" s="2" t="str">
        <f>IF(AO319="", "", 1 + COUNTIF($AO$3:$AO$287,"&gt;"&amp;AO319))</f>
        <v/>
      </c>
    </row>
    <row r="320" spans="37:42" x14ac:dyDescent="0.3">
      <c r="AK320" t="str" cm="1">
        <f t="array" ref="AK320">IFERROR(
INDEX($A$3:$G$220,
SMALL(
IF($G$3:$G$220="Sportif", ROW($A$3:$A$220)-ROW($A$3)+1),
ROW(A322)
),
COLUMN(A322)
),
"")</f>
        <v/>
      </c>
      <c r="AL320" t="str" cm="1">
        <f t="array" ref="AL320">IFERROR(
INDEX($A$3:$G$220,
SMALL(
IF($G$3:$G$220="Sportif", ROW($A$3:$A$220)-ROW($A$3)+1),
ROW(B322)
),
COLUMN(B322)
),
"")</f>
        <v/>
      </c>
      <c r="AM320" t="str" cm="1">
        <f t="array" ref="AM320">IFERROR(
INDEX($A$3:$G$220,
SMALL(
IF($G$3:$G$220="Sportif", ROW($A$3:$A$220)-ROW($A$3)+1),
ROW(C322)
),
COLUMN(C322)
),
"")</f>
        <v/>
      </c>
      <c r="AN320" t="str" cm="1">
        <f t="array" ref="AN320">IFERROR(
INDEX($A$3:$G$220,
SMALL(
IF($G$3:$G$220="Sportif", ROW($A$3:$A$220)-ROW($A$3)+1),
ROW(D322)
),
COLUMN(D322)
),
"")</f>
        <v/>
      </c>
      <c r="AO320" t="str" cm="1">
        <f t="array" ref="AO320">IFERROR(
INDEX($A$3:$G$220,
SMALL(
IF($G$3:$G$220="Sportif", ROW($A$3:$A$220)-ROW($A$3)+1),
ROW(E322)
),
COLUMN(E322)
),
"")</f>
        <v/>
      </c>
      <c r="AP320" s="2" t="str">
        <f>IF(AO320="", "", 1 + COUNTIF($AO$3:$AO$287,"&gt;"&amp;AO320))</f>
        <v/>
      </c>
    </row>
    <row r="321" spans="37:42" x14ac:dyDescent="0.3">
      <c r="AK321" t="str" cm="1">
        <f t="array" ref="AK321">IFERROR(
INDEX($A$3:$G$220,
SMALL(
IF($G$3:$G$220="Sportif", ROW($A$3:$A$220)-ROW($A$3)+1),
ROW(A323)
),
COLUMN(A323)
),
"")</f>
        <v/>
      </c>
      <c r="AL321" t="str" cm="1">
        <f t="array" ref="AL321">IFERROR(
INDEX($A$3:$G$220,
SMALL(
IF($G$3:$G$220="Sportif", ROW($A$3:$A$220)-ROW($A$3)+1),
ROW(B323)
),
COLUMN(B323)
),
"")</f>
        <v/>
      </c>
      <c r="AM321" t="str" cm="1">
        <f t="array" ref="AM321">IFERROR(
INDEX($A$3:$G$220,
SMALL(
IF($G$3:$G$220="Sportif", ROW($A$3:$A$220)-ROW($A$3)+1),
ROW(C323)
),
COLUMN(C323)
),
"")</f>
        <v/>
      </c>
      <c r="AN321" t="str" cm="1">
        <f t="array" ref="AN321">IFERROR(
INDEX($A$3:$G$220,
SMALL(
IF($G$3:$G$220="Sportif", ROW($A$3:$A$220)-ROW($A$3)+1),
ROW(D323)
),
COLUMN(D323)
),
"")</f>
        <v/>
      </c>
      <c r="AO321" t="str" cm="1">
        <f t="array" ref="AO321">IFERROR(
INDEX($A$3:$G$220,
SMALL(
IF($G$3:$G$220="Sportif", ROW($A$3:$A$220)-ROW($A$3)+1),
ROW(E323)
),
COLUMN(E323)
),
"")</f>
        <v/>
      </c>
      <c r="AP321" s="2" t="str">
        <f>IF(AO321="", "", 1 + COUNTIF($AO$3:$AO$287,"&gt;"&amp;AO321))</f>
        <v/>
      </c>
    </row>
    <row r="322" spans="37:42" x14ac:dyDescent="0.3">
      <c r="AK322" t="str" cm="1">
        <f t="array" ref="AK322">IFERROR(
INDEX($A$3:$G$220,
SMALL(
IF($G$3:$G$220="Sportif", ROW($A$3:$A$220)-ROW($A$3)+1),
ROW(A324)
),
COLUMN(A324)
),
"")</f>
        <v/>
      </c>
      <c r="AL322" t="str" cm="1">
        <f t="array" ref="AL322">IFERROR(
INDEX($A$3:$G$220,
SMALL(
IF($G$3:$G$220="Sportif", ROW($A$3:$A$220)-ROW($A$3)+1),
ROW(B324)
),
COLUMN(B324)
),
"")</f>
        <v/>
      </c>
      <c r="AM322" t="str" cm="1">
        <f t="array" ref="AM322">IFERROR(
INDEX($A$3:$G$220,
SMALL(
IF($G$3:$G$220="Sportif", ROW($A$3:$A$220)-ROW($A$3)+1),
ROW(C324)
),
COLUMN(C324)
),
"")</f>
        <v/>
      </c>
      <c r="AN322" t="str" cm="1">
        <f t="array" ref="AN322">IFERROR(
INDEX($A$3:$G$220,
SMALL(
IF($G$3:$G$220="Sportif", ROW($A$3:$A$220)-ROW($A$3)+1),
ROW(D324)
),
COLUMN(D324)
),
"")</f>
        <v/>
      </c>
      <c r="AO322" t="str" cm="1">
        <f t="array" ref="AO322">IFERROR(
INDEX($A$3:$G$220,
SMALL(
IF($G$3:$G$220="Sportif", ROW($A$3:$A$220)-ROW($A$3)+1),
ROW(E324)
),
COLUMN(E324)
),
"")</f>
        <v/>
      </c>
      <c r="AP322" s="2" t="str">
        <f>IF(AO322="", "", 1 + COUNTIF($AO$3:$AO$287,"&gt;"&amp;AO322))</f>
        <v/>
      </c>
    </row>
    <row r="323" spans="37:42" x14ac:dyDescent="0.3">
      <c r="AK323" t="str" cm="1">
        <f t="array" ref="AK323">IFERROR(
INDEX($A$3:$G$220,
SMALL(
IF($G$3:$G$220="Sportif", ROW($A$3:$A$220)-ROW($A$3)+1),
ROW(A325)
),
COLUMN(A325)
),
"")</f>
        <v/>
      </c>
      <c r="AL323" t="str" cm="1">
        <f t="array" ref="AL323">IFERROR(
INDEX($A$3:$G$220,
SMALL(
IF($G$3:$G$220="Sportif", ROW($A$3:$A$220)-ROW($A$3)+1),
ROW(B325)
),
COLUMN(B325)
),
"")</f>
        <v/>
      </c>
      <c r="AM323" t="str" cm="1">
        <f t="array" ref="AM323">IFERROR(
INDEX($A$3:$G$220,
SMALL(
IF($G$3:$G$220="Sportif", ROW($A$3:$A$220)-ROW($A$3)+1),
ROW(C325)
),
COLUMN(C325)
),
"")</f>
        <v/>
      </c>
      <c r="AN323" t="str" cm="1">
        <f t="array" ref="AN323">IFERROR(
INDEX($A$3:$G$220,
SMALL(
IF($G$3:$G$220="Sportif", ROW($A$3:$A$220)-ROW($A$3)+1),
ROW(D325)
),
COLUMN(D325)
),
"")</f>
        <v/>
      </c>
      <c r="AO323" t="str" cm="1">
        <f t="array" ref="AO323">IFERROR(
INDEX($A$3:$G$220,
SMALL(
IF($G$3:$G$220="Sportif", ROW($A$3:$A$220)-ROW($A$3)+1),
ROW(E325)
),
COLUMN(E325)
),
"")</f>
        <v/>
      </c>
      <c r="AP323" s="2" t="str">
        <f>IF(AO323="", "", 1 + COUNTIF($AO$3:$AO$287,"&gt;"&amp;AO323))</f>
        <v/>
      </c>
    </row>
    <row r="324" spans="37:42" x14ac:dyDescent="0.3">
      <c r="AK324" t="str" cm="1">
        <f t="array" ref="AK324">IFERROR(
INDEX($A$3:$G$220,
SMALL(
IF($G$3:$G$220="Sportif", ROW($A$3:$A$220)-ROW($A$3)+1),
ROW(A326)
),
COLUMN(A326)
),
"")</f>
        <v/>
      </c>
      <c r="AL324" t="str" cm="1">
        <f t="array" ref="AL324">IFERROR(
INDEX($A$3:$G$220,
SMALL(
IF($G$3:$G$220="Sportif", ROW($A$3:$A$220)-ROW($A$3)+1),
ROW(B326)
),
COLUMN(B326)
),
"")</f>
        <v/>
      </c>
      <c r="AM324" t="str" cm="1">
        <f t="array" ref="AM324">IFERROR(
INDEX($A$3:$G$220,
SMALL(
IF($G$3:$G$220="Sportif", ROW($A$3:$A$220)-ROW($A$3)+1),
ROW(C326)
),
COLUMN(C326)
),
"")</f>
        <v/>
      </c>
      <c r="AN324" t="str" cm="1">
        <f t="array" ref="AN324">IFERROR(
INDEX($A$3:$G$220,
SMALL(
IF($G$3:$G$220="Sportif", ROW($A$3:$A$220)-ROW($A$3)+1),
ROW(D326)
),
COLUMN(D326)
),
"")</f>
        <v/>
      </c>
      <c r="AO324" t="str" cm="1">
        <f t="array" ref="AO324">IFERROR(
INDEX($A$3:$G$220,
SMALL(
IF($G$3:$G$220="Sportif", ROW($A$3:$A$220)-ROW($A$3)+1),
ROW(E326)
),
COLUMN(E326)
),
"")</f>
        <v/>
      </c>
      <c r="AP324" s="2" t="str">
        <f>IF(AO324="", "", 1 + COUNTIF($AO$3:$AO$287,"&gt;"&amp;AO324))</f>
        <v/>
      </c>
    </row>
    <row r="325" spans="37:42" x14ac:dyDescent="0.3">
      <c r="AK325" t="str" cm="1">
        <f t="array" ref="AK325">IFERROR(
INDEX($A$3:$G$220,
SMALL(
IF($G$3:$G$220="Sportif", ROW($A$3:$A$220)-ROW($A$3)+1),
ROW(A327)
),
COLUMN(A327)
),
"")</f>
        <v/>
      </c>
      <c r="AL325" t="str" cm="1">
        <f t="array" ref="AL325">IFERROR(
INDEX($A$3:$G$220,
SMALL(
IF($G$3:$G$220="Sportif", ROW($A$3:$A$220)-ROW($A$3)+1),
ROW(B327)
),
COLUMN(B327)
),
"")</f>
        <v/>
      </c>
      <c r="AM325" t="str" cm="1">
        <f t="array" ref="AM325">IFERROR(
INDEX($A$3:$G$220,
SMALL(
IF($G$3:$G$220="Sportif", ROW($A$3:$A$220)-ROW($A$3)+1),
ROW(C327)
),
COLUMN(C327)
),
"")</f>
        <v/>
      </c>
      <c r="AN325" t="str" cm="1">
        <f t="array" ref="AN325">IFERROR(
INDEX($A$3:$G$220,
SMALL(
IF($G$3:$G$220="Sportif", ROW($A$3:$A$220)-ROW($A$3)+1),
ROW(D327)
),
COLUMN(D327)
),
"")</f>
        <v/>
      </c>
      <c r="AO325" t="str" cm="1">
        <f t="array" ref="AO325">IFERROR(
INDEX($A$3:$G$220,
SMALL(
IF($G$3:$G$220="Sportif", ROW($A$3:$A$220)-ROW($A$3)+1),
ROW(E327)
),
COLUMN(E327)
),
"")</f>
        <v/>
      </c>
      <c r="AP325" s="2" t="str">
        <f>IF(AO325="", "", 1 + COUNTIF($AO$3:$AO$287,"&gt;"&amp;AO325))</f>
        <v/>
      </c>
    </row>
    <row r="326" spans="37:42" x14ac:dyDescent="0.3">
      <c r="AK326" t="str" cm="1">
        <f t="array" ref="AK326">IFERROR(
INDEX($A$3:$G$220,
SMALL(
IF($G$3:$G$220="Sportif", ROW($A$3:$A$220)-ROW($A$3)+1),
ROW(A328)
),
COLUMN(A328)
),
"")</f>
        <v/>
      </c>
      <c r="AL326" t="str" cm="1">
        <f t="array" ref="AL326">IFERROR(
INDEX($A$3:$G$220,
SMALL(
IF($G$3:$G$220="Sportif", ROW($A$3:$A$220)-ROW($A$3)+1),
ROW(B328)
),
COLUMN(B328)
),
"")</f>
        <v/>
      </c>
      <c r="AM326" t="str" cm="1">
        <f t="array" ref="AM326">IFERROR(
INDEX($A$3:$G$220,
SMALL(
IF($G$3:$G$220="Sportif", ROW($A$3:$A$220)-ROW($A$3)+1),
ROW(C328)
),
COLUMN(C328)
),
"")</f>
        <v/>
      </c>
      <c r="AN326" t="str" cm="1">
        <f t="array" ref="AN326">IFERROR(
INDEX($A$3:$G$220,
SMALL(
IF($G$3:$G$220="Sportif", ROW($A$3:$A$220)-ROW($A$3)+1),
ROW(D328)
),
COLUMN(D328)
),
"")</f>
        <v/>
      </c>
      <c r="AO326" t="str" cm="1">
        <f t="array" ref="AO326">IFERROR(
INDEX($A$3:$G$220,
SMALL(
IF($G$3:$G$220="Sportif", ROW($A$3:$A$220)-ROW($A$3)+1),
ROW(E328)
),
COLUMN(E328)
),
"")</f>
        <v/>
      </c>
      <c r="AP326" s="2" t="str">
        <f>IF(AO326="", "", 1 + COUNTIF($AO$3:$AO$287,"&gt;"&amp;AO326))</f>
        <v/>
      </c>
    </row>
    <row r="327" spans="37:42" x14ac:dyDescent="0.3">
      <c r="AK327" t="str" cm="1">
        <f t="array" ref="AK327">IFERROR(
INDEX($A$3:$G$220,
SMALL(
IF($G$3:$G$220="Sportif", ROW($A$3:$A$220)-ROW($A$3)+1),
ROW(A329)
),
COLUMN(A329)
),
"")</f>
        <v/>
      </c>
      <c r="AL327" t="str" cm="1">
        <f t="array" ref="AL327">IFERROR(
INDEX($A$3:$G$220,
SMALL(
IF($G$3:$G$220="Sportif", ROW($A$3:$A$220)-ROW($A$3)+1),
ROW(B329)
),
COLUMN(B329)
),
"")</f>
        <v/>
      </c>
      <c r="AM327" t="str" cm="1">
        <f t="array" ref="AM327">IFERROR(
INDEX($A$3:$G$220,
SMALL(
IF($G$3:$G$220="Sportif", ROW($A$3:$A$220)-ROW($A$3)+1),
ROW(C329)
),
COLUMN(C329)
),
"")</f>
        <v/>
      </c>
      <c r="AN327" t="str" cm="1">
        <f t="array" ref="AN327">IFERROR(
INDEX($A$3:$G$220,
SMALL(
IF($G$3:$G$220="Sportif", ROW($A$3:$A$220)-ROW($A$3)+1),
ROW(D329)
),
COLUMN(D329)
),
"")</f>
        <v/>
      </c>
      <c r="AO327" t="str" cm="1">
        <f t="array" ref="AO327">IFERROR(
INDEX($A$3:$G$220,
SMALL(
IF($G$3:$G$220="Sportif", ROW($A$3:$A$220)-ROW($A$3)+1),
ROW(E329)
),
COLUMN(E329)
),
"")</f>
        <v/>
      </c>
      <c r="AP327" s="2" t="str">
        <f>IF(AO327="", "", 1 + COUNTIF($AO$3:$AO$287,"&gt;"&amp;AO327))</f>
        <v/>
      </c>
    </row>
    <row r="328" spans="37:42" x14ac:dyDescent="0.3">
      <c r="AK328" t="str" cm="1">
        <f t="array" ref="AK328">IFERROR(
INDEX($A$3:$G$220,
SMALL(
IF($G$3:$G$220="Sportif", ROW($A$3:$A$220)-ROW($A$3)+1),
ROW(A330)
),
COLUMN(A330)
),
"")</f>
        <v/>
      </c>
      <c r="AL328" t="str" cm="1">
        <f t="array" ref="AL328">IFERROR(
INDEX($A$3:$G$220,
SMALL(
IF($G$3:$G$220="Sportif", ROW($A$3:$A$220)-ROW($A$3)+1),
ROW(B330)
),
COLUMN(B330)
),
"")</f>
        <v/>
      </c>
      <c r="AM328" t="str" cm="1">
        <f t="array" ref="AM328">IFERROR(
INDEX($A$3:$G$220,
SMALL(
IF($G$3:$G$220="Sportif", ROW($A$3:$A$220)-ROW($A$3)+1),
ROW(C330)
),
COLUMN(C330)
),
"")</f>
        <v/>
      </c>
      <c r="AN328" t="str" cm="1">
        <f t="array" ref="AN328">IFERROR(
INDEX($A$3:$G$220,
SMALL(
IF($G$3:$G$220="Sportif", ROW($A$3:$A$220)-ROW($A$3)+1),
ROW(D330)
),
COLUMN(D330)
),
"")</f>
        <v/>
      </c>
      <c r="AO328" t="str" cm="1">
        <f t="array" ref="AO328">IFERROR(
INDEX($A$3:$G$220,
SMALL(
IF($G$3:$G$220="Sportif", ROW($A$3:$A$220)-ROW($A$3)+1),
ROW(E330)
),
COLUMN(E330)
),
"")</f>
        <v/>
      </c>
      <c r="AP328" s="2" t="str">
        <f>IF(AO328="", "", 1 + COUNTIF($AO$3:$AO$287,"&gt;"&amp;AO328))</f>
        <v/>
      </c>
    </row>
    <row r="329" spans="37:42" x14ac:dyDescent="0.3">
      <c r="AK329" t="str" cm="1">
        <f t="array" ref="AK329">IFERROR(
INDEX($A$3:$G$220,
SMALL(
IF($G$3:$G$220="Sportif", ROW($A$3:$A$220)-ROW($A$3)+1),
ROW(A331)
),
COLUMN(A331)
),
"")</f>
        <v/>
      </c>
      <c r="AL329" t="str" cm="1">
        <f t="array" ref="AL329">IFERROR(
INDEX($A$3:$G$220,
SMALL(
IF($G$3:$G$220="Sportif", ROW($A$3:$A$220)-ROW($A$3)+1),
ROW(B331)
),
COLUMN(B331)
),
"")</f>
        <v/>
      </c>
      <c r="AM329" t="str" cm="1">
        <f t="array" ref="AM329">IFERROR(
INDEX($A$3:$G$220,
SMALL(
IF($G$3:$G$220="Sportif", ROW($A$3:$A$220)-ROW($A$3)+1),
ROW(C331)
),
COLUMN(C331)
),
"")</f>
        <v/>
      </c>
      <c r="AN329" t="str" cm="1">
        <f t="array" ref="AN329">IFERROR(
INDEX($A$3:$G$220,
SMALL(
IF($G$3:$G$220="Sportif", ROW($A$3:$A$220)-ROW($A$3)+1),
ROW(D331)
),
COLUMN(D331)
),
"")</f>
        <v/>
      </c>
      <c r="AO329" t="str" cm="1">
        <f t="array" ref="AO329">IFERROR(
INDEX($A$3:$G$220,
SMALL(
IF($G$3:$G$220="Sportif", ROW($A$3:$A$220)-ROW($A$3)+1),
ROW(E331)
),
COLUMN(E331)
),
"")</f>
        <v/>
      </c>
      <c r="AP329" s="2" t="str">
        <f>IF(AO329="", "", 1 + COUNTIF($AO$3:$AO$287,"&gt;"&amp;AO329))</f>
        <v/>
      </c>
    </row>
    <row r="330" spans="37:42" x14ac:dyDescent="0.3">
      <c r="AK330" t="str" cm="1">
        <f t="array" ref="AK330">IFERROR(
INDEX($A$3:$G$220,
SMALL(
IF($G$3:$G$220="Sportif", ROW($A$3:$A$220)-ROW($A$3)+1),
ROW(A332)
),
COLUMN(A332)
),
"")</f>
        <v/>
      </c>
      <c r="AL330" t="str" cm="1">
        <f t="array" ref="AL330">IFERROR(
INDEX($A$3:$G$220,
SMALL(
IF($G$3:$G$220="Sportif", ROW($A$3:$A$220)-ROW($A$3)+1),
ROW(B332)
),
COLUMN(B332)
),
"")</f>
        <v/>
      </c>
      <c r="AM330" t="str" cm="1">
        <f t="array" ref="AM330">IFERROR(
INDEX($A$3:$G$220,
SMALL(
IF($G$3:$G$220="Sportif", ROW($A$3:$A$220)-ROW($A$3)+1),
ROW(C332)
),
COLUMN(C332)
),
"")</f>
        <v/>
      </c>
      <c r="AN330" t="str" cm="1">
        <f t="array" ref="AN330">IFERROR(
INDEX($A$3:$G$220,
SMALL(
IF($G$3:$G$220="Sportif", ROW($A$3:$A$220)-ROW($A$3)+1),
ROW(D332)
),
COLUMN(D332)
),
"")</f>
        <v/>
      </c>
      <c r="AO330" t="str" cm="1">
        <f t="array" ref="AO330">IFERROR(
INDEX($A$3:$G$220,
SMALL(
IF($G$3:$G$220="Sportif", ROW($A$3:$A$220)-ROW($A$3)+1),
ROW(E332)
),
COLUMN(E332)
),
"")</f>
        <v/>
      </c>
      <c r="AP330" s="2" t="str">
        <f>IF(AO330="", "", 1 + COUNTIF($AO$3:$AO$287,"&gt;"&amp;AO330))</f>
        <v/>
      </c>
    </row>
    <row r="331" spans="37:42" x14ac:dyDescent="0.3">
      <c r="AK331" t="str" cm="1">
        <f t="array" ref="AK331">IFERROR(
INDEX($A$3:$G$220,
SMALL(
IF($G$3:$G$220="Sportif", ROW($A$3:$A$220)-ROW($A$3)+1),
ROW(A333)
),
COLUMN(A333)
),
"")</f>
        <v/>
      </c>
      <c r="AL331" t="str" cm="1">
        <f t="array" ref="AL331">IFERROR(
INDEX($A$3:$G$220,
SMALL(
IF($G$3:$G$220="Sportif", ROW($A$3:$A$220)-ROW($A$3)+1),
ROW(B333)
),
COLUMN(B333)
),
"")</f>
        <v/>
      </c>
      <c r="AM331" t="str" cm="1">
        <f t="array" ref="AM331">IFERROR(
INDEX($A$3:$G$220,
SMALL(
IF($G$3:$G$220="Sportif", ROW($A$3:$A$220)-ROW($A$3)+1),
ROW(C333)
),
COLUMN(C333)
),
"")</f>
        <v/>
      </c>
      <c r="AN331" t="str" cm="1">
        <f t="array" ref="AN331">IFERROR(
INDEX($A$3:$G$220,
SMALL(
IF($G$3:$G$220="Sportif", ROW($A$3:$A$220)-ROW($A$3)+1),
ROW(D333)
),
COLUMN(D333)
),
"")</f>
        <v/>
      </c>
      <c r="AO331" t="str" cm="1">
        <f t="array" ref="AO331">IFERROR(
INDEX($A$3:$G$220,
SMALL(
IF($G$3:$G$220="Sportif", ROW($A$3:$A$220)-ROW($A$3)+1),
ROW(E333)
),
COLUMN(E333)
),
"")</f>
        <v/>
      </c>
      <c r="AP331" s="2" t="str">
        <f>IF(AO331="", "", 1 + COUNTIF($AO$3:$AO$287,"&gt;"&amp;AO331))</f>
        <v/>
      </c>
    </row>
    <row r="332" spans="37:42" x14ac:dyDescent="0.3">
      <c r="AK332" t="str" cm="1">
        <f t="array" ref="AK332">IFERROR(
INDEX($A$3:$G$220,
SMALL(
IF($G$3:$G$220="Sportif", ROW($A$3:$A$220)-ROW($A$3)+1),
ROW(A334)
),
COLUMN(A334)
),
"")</f>
        <v/>
      </c>
      <c r="AL332" t="str" cm="1">
        <f t="array" ref="AL332">IFERROR(
INDEX($A$3:$G$220,
SMALL(
IF($G$3:$G$220="Sportif", ROW($A$3:$A$220)-ROW($A$3)+1),
ROW(B334)
),
COLUMN(B334)
),
"")</f>
        <v/>
      </c>
      <c r="AM332" t="str" cm="1">
        <f t="array" ref="AM332">IFERROR(
INDEX($A$3:$G$220,
SMALL(
IF($G$3:$G$220="Sportif", ROW($A$3:$A$220)-ROW($A$3)+1),
ROW(C334)
),
COLUMN(C334)
),
"")</f>
        <v/>
      </c>
      <c r="AN332" t="str" cm="1">
        <f t="array" ref="AN332">IFERROR(
INDEX($A$3:$G$220,
SMALL(
IF($G$3:$G$220="Sportif", ROW($A$3:$A$220)-ROW($A$3)+1),
ROW(D334)
),
COLUMN(D334)
),
"")</f>
        <v/>
      </c>
      <c r="AO332" t="str" cm="1">
        <f t="array" ref="AO332">IFERROR(
INDEX($A$3:$G$220,
SMALL(
IF($G$3:$G$220="Sportif", ROW($A$3:$A$220)-ROW($A$3)+1),
ROW(E334)
),
COLUMN(E334)
),
"")</f>
        <v/>
      </c>
      <c r="AP332" s="2" t="str">
        <f>IF(AO332="", "", 1 + COUNTIF($AO$3:$AO$287,"&gt;"&amp;AO332))</f>
        <v/>
      </c>
    </row>
    <row r="333" spans="37:42" x14ac:dyDescent="0.3">
      <c r="AK333" t="str" cm="1">
        <f t="array" ref="AK333">IFERROR(
INDEX($A$3:$G$220,
SMALL(
IF($G$3:$G$220="Sportif", ROW($A$3:$A$220)-ROW($A$3)+1),
ROW(A335)
),
COLUMN(A335)
),
"")</f>
        <v/>
      </c>
      <c r="AL333" t="str" cm="1">
        <f t="array" ref="AL333">IFERROR(
INDEX($A$3:$G$220,
SMALL(
IF($G$3:$G$220="Sportif", ROW($A$3:$A$220)-ROW($A$3)+1),
ROW(B335)
),
COLUMN(B335)
),
"")</f>
        <v/>
      </c>
      <c r="AM333" t="str" cm="1">
        <f t="array" ref="AM333">IFERROR(
INDEX($A$3:$G$220,
SMALL(
IF($G$3:$G$220="Sportif", ROW($A$3:$A$220)-ROW($A$3)+1),
ROW(C335)
),
COLUMN(C335)
),
"")</f>
        <v/>
      </c>
      <c r="AN333" t="str" cm="1">
        <f t="array" ref="AN333">IFERROR(
INDEX($A$3:$G$220,
SMALL(
IF($G$3:$G$220="Sportif", ROW($A$3:$A$220)-ROW($A$3)+1),
ROW(D335)
),
COLUMN(D335)
),
"")</f>
        <v/>
      </c>
      <c r="AO333" t="str" cm="1">
        <f t="array" ref="AO333">IFERROR(
INDEX($A$3:$G$220,
SMALL(
IF($G$3:$G$220="Sportif", ROW($A$3:$A$220)-ROW($A$3)+1),
ROW(E335)
),
COLUMN(E335)
),
"")</f>
        <v/>
      </c>
      <c r="AP333" s="2" t="str">
        <f>IF(AO333="", "", 1 + COUNTIF($AO$3:$AO$287,"&gt;"&amp;AO333))</f>
        <v/>
      </c>
    </row>
    <row r="334" spans="37:42" x14ac:dyDescent="0.3">
      <c r="AK334" t="str" cm="1">
        <f t="array" ref="AK334">IFERROR(
INDEX($A$3:$G$220,
SMALL(
IF($G$3:$G$220="Sportif", ROW($A$3:$A$220)-ROW($A$3)+1),
ROW(A336)
),
COLUMN(A336)
),
"")</f>
        <v/>
      </c>
      <c r="AL334" t="str" cm="1">
        <f t="array" ref="AL334">IFERROR(
INDEX($A$3:$G$220,
SMALL(
IF($G$3:$G$220="Sportif", ROW($A$3:$A$220)-ROW($A$3)+1),
ROW(B336)
),
COLUMN(B336)
),
"")</f>
        <v/>
      </c>
      <c r="AM334" t="str" cm="1">
        <f t="array" ref="AM334">IFERROR(
INDEX($A$3:$G$220,
SMALL(
IF($G$3:$G$220="Sportif", ROW($A$3:$A$220)-ROW($A$3)+1),
ROW(C336)
),
COLUMN(C336)
),
"")</f>
        <v/>
      </c>
      <c r="AN334" t="str" cm="1">
        <f t="array" ref="AN334">IFERROR(
INDEX($A$3:$G$220,
SMALL(
IF($G$3:$G$220="Sportif", ROW($A$3:$A$220)-ROW($A$3)+1),
ROW(D336)
),
COLUMN(D336)
),
"")</f>
        <v/>
      </c>
      <c r="AO334" t="str" cm="1">
        <f t="array" ref="AO334">IFERROR(
INDEX($A$3:$G$220,
SMALL(
IF($G$3:$G$220="Sportif", ROW($A$3:$A$220)-ROW($A$3)+1),
ROW(E336)
),
COLUMN(E336)
),
"")</f>
        <v/>
      </c>
      <c r="AP334" s="2" t="str">
        <f>IF(AO334="", "", 1 + COUNTIF($AO$3:$AO$287,"&gt;"&amp;AO334))</f>
        <v/>
      </c>
    </row>
    <row r="335" spans="37:42" x14ac:dyDescent="0.3">
      <c r="AK335" t="str" cm="1">
        <f t="array" ref="AK335">IFERROR(
INDEX($A$3:$G$220,
SMALL(
IF($G$3:$G$220="Sportif", ROW($A$3:$A$220)-ROW($A$3)+1),
ROW(A337)
),
COLUMN(A337)
),
"")</f>
        <v/>
      </c>
      <c r="AL335" t="str" cm="1">
        <f t="array" ref="AL335">IFERROR(
INDEX($A$3:$G$220,
SMALL(
IF($G$3:$G$220="Sportif", ROW($A$3:$A$220)-ROW($A$3)+1),
ROW(B337)
),
COLUMN(B337)
),
"")</f>
        <v/>
      </c>
      <c r="AM335" t="str" cm="1">
        <f t="array" ref="AM335">IFERROR(
INDEX($A$3:$G$220,
SMALL(
IF($G$3:$G$220="Sportif", ROW($A$3:$A$220)-ROW($A$3)+1),
ROW(C337)
),
COLUMN(C337)
),
"")</f>
        <v/>
      </c>
      <c r="AN335" t="str" cm="1">
        <f t="array" ref="AN335">IFERROR(
INDEX($A$3:$G$220,
SMALL(
IF($G$3:$G$220="Sportif", ROW($A$3:$A$220)-ROW($A$3)+1),
ROW(D337)
),
COLUMN(D337)
),
"")</f>
        <v/>
      </c>
      <c r="AO335" t="str" cm="1">
        <f t="array" ref="AO335">IFERROR(
INDEX($A$3:$G$220,
SMALL(
IF($G$3:$G$220="Sportif", ROW($A$3:$A$220)-ROW($A$3)+1),
ROW(E337)
),
COLUMN(E337)
),
"")</f>
        <v/>
      </c>
      <c r="AP335" s="2" t="str">
        <f>IF(AO335="", "", 1 + COUNTIF($AO$3:$AO$287,"&gt;"&amp;AO335))</f>
        <v/>
      </c>
    </row>
    <row r="336" spans="37:42" x14ac:dyDescent="0.3">
      <c r="AK336" t="str" cm="1">
        <f t="array" ref="AK336">IFERROR(
INDEX($A$3:$G$220,
SMALL(
IF($G$3:$G$220="Sportif", ROW($A$3:$A$220)-ROW($A$3)+1),
ROW(A338)
),
COLUMN(A338)
),
"")</f>
        <v/>
      </c>
      <c r="AL336" t="str" cm="1">
        <f t="array" ref="AL336">IFERROR(
INDEX($A$3:$G$220,
SMALL(
IF($G$3:$G$220="Sportif", ROW($A$3:$A$220)-ROW($A$3)+1),
ROW(B338)
),
COLUMN(B338)
),
"")</f>
        <v/>
      </c>
      <c r="AM336" t="str" cm="1">
        <f t="array" ref="AM336">IFERROR(
INDEX($A$3:$G$220,
SMALL(
IF($G$3:$G$220="Sportif", ROW($A$3:$A$220)-ROW($A$3)+1),
ROW(C338)
),
COLUMN(C338)
),
"")</f>
        <v/>
      </c>
      <c r="AN336" t="str" cm="1">
        <f t="array" ref="AN336">IFERROR(
INDEX($A$3:$G$220,
SMALL(
IF($G$3:$G$220="Sportif", ROW($A$3:$A$220)-ROW($A$3)+1),
ROW(D338)
),
COLUMN(D338)
),
"")</f>
        <v/>
      </c>
      <c r="AO336" t="str" cm="1">
        <f t="array" ref="AO336">IFERROR(
INDEX($A$3:$G$220,
SMALL(
IF($G$3:$G$220="Sportif", ROW($A$3:$A$220)-ROW($A$3)+1),
ROW(E338)
),
COLUMN(E338)
),
"")</f>
        <v/>
      </c>
      <c r="AP336" s="2" t="str">
        <f>IF(AO336="", "", 1 + COUNTIF($AO$3:$AO$287,"&gt;"&amp;AO336))</f>
        <v/>
      </c>
    </row>
    <row r="337" spans="37:42" x14ac:dyDescent="0.3">
      <c r="AK337" t="str" cm="1">
        <f t="array" ref="AK337">IFERROR(
INDEX($A$3:$G$220,
SMALL(
IF($G$3:$G$220="Sportif", ROW($A$3:$A$220)-ROW($A$3)+1),
ROW(A339)
),
COLUMN(A339)
),
"")</f>
        <v/>
      </c>
      <c r="AL337" t="str" cm="1">
        <f t="array" ref="AL337">IFERROR(
INDEX($A$3:$G$220,
SMALL(
IF($G$3:$G$220="Sportif", ROW($A$3:$A$220)-ROW($A$3)+1),
ROW(B339)
),
COLUMN(B339)
),
"")</f>
        <v/>
      </c>
      <c r="AM337" t="str" cm="1">
        <f t="array" ref="AM337">IFERROR(
INDEX($A$3:$G$220,
SMALL(
IF($G$3:$G$220="Sportif", ROW($A$3:$A$220)-ROW($A$3)+1),
ROW(C339)
),
COLUMN(C339)
),
"")</f>
        <v/>
      </c>
      <c r="AN337" t="str" cm="1">
        <f t="array" ref="AN337">IFERROR(
INDEX($A$3:$G$220,
SMALL(
IF($G$3:$G$220="Sportif", ROW($A$3:$A$220)-ROW($A$3)+1),
ROW(D339)
),
COLUMN(D339)
),
"")</f>
        <v/>
      </c>
      <c r="AO337" t="str" cm="1">
        <f t="array" ref="AO337">IFERROR(
INDEX($A$3:$G$220,
SMALL(
IF($G$3:$G$220="Sportif", ROW($A$3:$A$220)-ROW($A$3)+1),
ROW(E339)
),
COLUMN(E339)
),
"")</f>
        <v/>
      </c>
      <c r="AP337" s="2" t="str">
        <f>IF(AO337="", "", 1 + COUNTIF($AO$3:$AO$287,"&gt;"&amp;AO337))</f>
        <v/>
      </c>
    </row>
    <row r="338" spans="37:42" x14ac:dyDescent="0.3">
      <c r="AK338" t="str" cm="1">
        <f t="array" ref="AK338">IFERROR(
INDEX($A$3:$G$220,
SMALL(
IF($G$3:$G$220="Sportif", ROW($A$3:$A$220)-ROW($A$3)+1),
ROW(A340)
),
COLUMN(A340)
),
"")</f>
        <v/>
      </c>
      <c r="AL338" t="str" cm="1">
        <f t="array" ref="AL338">IFERROR(
INDEX($A$3:$G$220,
SMALL(
IF($G$3:$G$220="Sportif", ROW($A$3:$A$220)-ROW($A$3)+1),
ROW(B340)
),
COLUMN(B340)
),
"")</f>
        <v/>
      </c>
      <c r="AM338" t="str" cm="1">
        <f t="array" ref="AM338">IFERROR(
INDEX($A$3:$G$220,
SMALL(
IF($G$3:$G$220="Sportif", ROW($A$3:$A$220)-ROW($A$3)+1),
ROW(C340)
),
COLUMN(C340)
),
"")</f>
        <v/>
      </c>
      <c r="AN338" t="str" cm="1">
        <f t="array" ref="AN338">IFERROR(
INDEX($A$3:$G$220,
SMALL(
IF($G$3:$G$220="Sportif", ROW($A$3:$A$220)-ROW($A$3)+1),
ROW(D340)
),
COLUMN(D340)
),
"")</f>
        <v/>
      </c>
      <c r="AO338" t="str" cm="1">
        <f t="array" ref="AO338">IFERROR(
INDEX($A$3:$G$220,
SMALL(
IF($G$3:$G$220="Sportif", ROW($A$3:$A$220)-ROW($A$3)+1),
ROW(E340)
),
COLUMN(E340)
),
"")</f>
        <v/>
      </c>
      <c r="AP338" s="2" t="str">
        <f>IF(AO338="", "", 1 + COUNTIF($AO$3:$AO$287,"&gt;"&amp;AO338))</f>
        <v/>
      </c>
    </row>
    <row r="339" spans="37:42" x14ac:dyDescent="0.3">
      <c r="AK339" t="str" cm="1">
        <f t="array" ref="AK339">IFERROR(
INDEX($A$3:$G$220,
SMALL(
IF($G$3:$G$220="Sportif", ROW($A$3:$A$220)-ROW($A$3)+1),
ROW(A341)
),
COLUMN(A341)
),
"")</f>
        <v/>
      </c>
      <c r="AL339" t="str" cm="1">
        <f t="array" ref="AL339">IFERROR(
INDEX($A$3:$G$220,
SMALL(
IF($G$3:$G$220="Sportif", ROW($A$3:$A$220)-ROW($A$3)+1),
ROW(B341)
),
COLUMN(B341)
),
"")</f>
        <v/>
      </c>
      <c r="AM339" t="str" cm="1">
        <f t="array" ref="AM339">IFERROR(
INDEX($A$3:$G$220,
SMALL(
IF($G$3:$G$220="Sportif", ROW($A$3:$A$220)-ROW($A$3)+1),
ROW(C341)
),
COLUMN(C341)
),
"")</f>
        <v/>
      </c>
      <c r="AN339" t="str" cm="1">
        <f t="array" ref="AN339">IFERROR(
INDEX($A$3:$G$220,
SMALL(
IF($G$3:$G$220="Sportif", ROW($A$3:$A$220)-ROW($A$3)+1),
ROW(D341)
),
COLUMN(D341)
),
"")</f>
        <v/>
      </c>
      <c r="AO339" t="str" cm="1">
        <f t="array" ref="AO339">IFERROR(
INDEX($A$3:$G$220,
SMALL(
IF($G$3:$G$220="Sportif", ROW($A$3:$A$220)-ROW($A$3)+1),
ROW(E341)
),
COLUMN(E341)
),
"")</f>
        <v/>
      </c>
      <c r="AP339" s="2" t="str">
        <f>IF(AO339="", "", 1 + COUNTIF($AO$3:$AO$287,"&gt;"&amp;AO339))</f>
        <v/>
      </c>
    </row>
    <row r="340" spans="37:42" x14ac:dyDescent="0.3">
      <c r="AK340" t="str" cm="1">
        <f t="array" ref="AK340">IFERROR(
INDEX($A$3:$G$220,
SMALL(
IF($G$3:$G$220="Sportif", ROW($A$3:$A$220)-ROW($A$3)+1),
ROW(A342)
),
COLUMN(A342)
),
"")</f>
        <v/>
      </c>
      <c r="AL340" t="str" cm="1">
        <f t="array" ref="AL340">IFERROR(
INDEX($A$3:$G$220,
SMALL(
IF($G$3:$G$220="Sportif", ROW($A$3:$A$220)-ROW($A$3)+1),
ROW(B342)
),
COLUMN(B342)
),
"")</f>
        <v/>
      </c>
      <c r="AM340" t="str" cm="1">
        <f t="array" ref="AM340">IFERROR(
INDEX($A$3:$G$220,
SMALL(
IF($G$3:$G$220="Sportif", ROW($A$3:$A$220)-ROW($A$3)+1),
ROW(C342)
),
COLUMN(C342)
),
"")</f>
        <v/>
      </c>
      <c r="AN340" t="str" cm="1">
        <f t="array" ref="AN340">IFERROR(
INDEX($A$3:$G$220,
SMALL(
IF($G$3:$G$220="Sportif", ROW($A$3:$A$220)-ROW($A$3)+1),
ROW(D342)
),
COLUMN(D342)
),
"")</f>
        <v/>
      </c>
      <c r="AO340" t="str" cm="1">
        <f t="array" ref="AO340">IFERROR(
INDEX($A$3:$G$220,
SMALL(
IF($G$3:$G$220="Sportif", ROW($A$3:$A$220)-ROW($A$3)+1),
ROW(E342)
),
COLUMN(E342)
),
"")</f>
        <v/>
      </c>
      <c r="AP340" s="2" t="str">
        <f>IF(AO340="", "", 1 + COUNTIF($AO$3:$AO$287,"&gt;"&amp;AO340))</f>
        <v/>
      </c>
    </row>
    <row r="341" spans="37:42" x14ac:dyDescent="0.3">
      <c r="AK341" t="str" cm="1">
        <f t="array" ref="AK341">IFERROR(
INDEX($A$3:$G$220,
SMALL(
IF($G$3:$G$220="Sportif", ROW($A$3:$A$220)-ROW($A$3)+1),
ROW(A343)
),
COLUMN(A343)
),
"")</f>
        <v/>
      </c>
      <c r="AL341" t="str" cm="1">
        <f t="array" ref="AL341">IFERROR(
INDEX($A$3:$G$220,
SMALL(
IF($G$3:$G$220="Sportif", ROW($A$3:$A$220)-ROW($A$3)+1),
ROW(B343)
),
COLUMN(B343)
),
"")</f>
        <v/>
      </c>
      <c r="AM341" t="str" cm="1">
        <f t="array" ref="AM341">IFERROR(
INDEX($A$3:$G$220,
SMALL(
IF($G$3:$G$220="Sportif", ROW($A$3:$A$220)-ROW($A$3)+1),
ROW(C343)
),
COLUMN(C343)
),
"")</f>
        <v/>
      </c>
      <c r="AN341" t="str" cm="1">
        <f t="array" ref="AN341">IFERROR(
INDEX($A$3:$G$220,
SMALL(
IF($G$3:$G$220="Sportif", ROW($A$3:$A$220)-ROW($A$3)+1),
ROW(D343)
),
COLUMN(D343)
),
"")</f>
        <v/>
      </c>
      <c r="AO341" t="str" cm="1">
        <f t="array" ref="AO341">IFERROR(
INDEX($A$3:$G$220,
SMALL(
IF($G$3:$G$220="Sportif", ROW($A$3:$A$220)-ROW($A$3)+1),
ROW(E343)
),
COLUMN(E343)
),
"")</f>
        <v/>
      </c>
      <c r="AP341" s="2" t="str">
        <f>IF(AO341="", "", 1 + COUNTIF($AO$3:$AO$287,"&gt;"&amp;AO341))</f>
        <v/>
      </c>
    </row>
    <row r="342" spans="37:42" x14ac:dyDescent="0.3">
      <c r="AK342" t="str" cm="1">
        <f t="array" ref="AK342">IFERROR(
INDEX($A$3:$G$220,
SMALL(
IF($G$3:$G$220="Sportif", ROW($A$3:$A$220)-ROW($A$3)+1),
ROW(A344)
),
COLUMN(A344)
),
"")</f>
        <v/>
      </c>
      <c r="AL342" t="str" cm="1">
        <f t="array" ref="AL342">IFERROR(
INDEX($A$3:$G$220,
SMALL(
IF($G$3:$G$220="Sportif", ROW($A$3:$A$220)-ROW($A$3)+1),
ROW(B344)
),
COLUMN(B344)
),
"")</f>
        <v/>
      </c>
      <c r="AM342" t="str" cm="1">
        <f t="array" ref="AM342">IFERROR(
INDEX($A$3:$G$220,
SMALL(
IF($G$3:$G$220="Sportif", ROW($A$3:$A$220)-ROW($A$3)+1),
ROW(C344)
),
COLUMN(C344)
),
"")</f>
        <v/>
      </c>
      <c r="AN342" t="str" cm="1">
        <f t="array" ref="AN342">IFERROR(
INDEX($A$3:$G$220,
SMALL(
IF($G$3:$G$220="Sportif", ROW($A$3:$A$220)-ROW($A$3)+1),
ROW(D344)
),
COLUMN(D344)
),
"")</f>
        <v/>
      </c>
      <c r="AO342" t="str" cm="1">
        <f t="array" ref="AO342">IFERROR(
INDEX($A$3:$G$220,
SMALL(
IF($G$3:$G$220="Sportif", ROW($A$3:$A$220)-ROW($A$3)+1),
ROW(E344)
),
COLUMN(E344)
),
"")</f>
        <v/>
      </c>
      <c r="AP342" s="2" t="str">
        <f>IF(AO342="", "", 1 + COUNTIF($AO$3:$AO$287,"&gt;"&amp;AO342))</f>
        <v/>
      </c>
    </row>
    <row r="343" spans="37:42" x14ac:dyDescent="0.3">
      <c r="AK343" t="str" cm="1">
        <f t="array" ref="AK343">IFERROR(
INDEX($A$3:$G$220,
SMALL(
IF($G$3:$G$220="Sportif", ROW($A$3:$A$220)-ROW($A$3)+1),
ROW(A345)
),
COLUMN(A345)
),
"")</f>
        <v/>
      </c>
      <c r="AL343" t="str" cm="1">
        <f t="array" ref="AL343">IFERROR(
INDEX($A$3:$G$220,
SMALL(
IF($G$3:$G$220="Sportif", ROW($A$3:$A$220)-ROW($A$3)+1),
ROW(B345)
),
COLUMN(B345)
),
"")</f>
        <v/>
      </c>
      <c r="AM343" t="str" cm="1">
        <f t="array" ref="AM343">IFERROR(
INDEX($A$3:$G$220,
SMALL(
IF($G$3:$G$220="Sportif", ROW($A$3:$A$220)-ROW($A$3)+1),
ROW(C345)
),
COLUMN(C345)
),
"")</f>
        <v/>
      </c>
      <c r="AN343" t="str" cm="1">
        <f t="array" ref="AN343">IFERROR(
INDEX($A$3:$G$220,
SMALL(
IF($G$3:$G$220="Sportif", ROW($A$3:$A$220)-ROW($A$3)+1),
ROW(D345)
),
COLUMN(D345)
),
"")</f>
        <v/>
      </c>
      <c r="AO343" t="str" cm="1">
        <f t="array" ref="AO343">IFERROR(
INDEX($A$3:$G$220,
SMALL(
IF($G$3:$G$220="Sportif", ROW($A$3:$A$220)-ROW($A$3)+1),
ROW(E345)
),
COLUMN(E345)
),
"")</f>
        <v/>
      </c>
      <c r="AP343" s="2" t="str">
        <f>IF(AO343="", "", 1 + COUNTIF($AO$3:$AO$287,"&gt;"&amp;AO343))</f>
        <v/>
      </c>
    </row>
    <row r="344" spans="37:42" x14ac:dyDescent="0.3">
      <c r="AK344" t="str" cm="1">
        <f t="array" ref="AK344">IFERROR(
INDEX($A$3:$G$220,
SMALL(
IF($G$3:$G$220="Sportif", ROW($A$3:$A$220)-ROW($A$3)+1),
ROW(A346)
),
COLUMN(A346)
),
"")</f>
        <v/>
      </c>
      <c r="AL344" t="str" cm="1">
        <f t="array" ref="AL344">IFERROR(
INDEX($A$3:$G$220,
SMALL(
IF($G$3:$G$220="Sportif", ROW($A$3:$A$220)-ROW($A$3)+1),
ROW(B346)
),
COLUMN(B346)
),
"")</f>
        <v/>
      </c>
      <c r="AM344" t="str" cm="1">
        <f t="array" ref="AM344">IFERROR(
INDEX($A$3:$G$220,
SMALL(
IF($G$3:$G$220="Sportif", ROW($A$3:$A$220)-ROW($A$3)+1),
ROW(C346)
),
COLUMN(C346)
),
"")</f>
        <v/>
      </c>
      <c r="AN344" t="str" cm="1">
        <f t="array" ref="AN344">IFERROR(
INDEX($A$3:$G$220,
SMALL(
IF($G$3:$G$220="Sportif", ROW($A$3:$A$220)-ROW($A$3)+1),
ROW(D346)
),
COLUMN(D346)
),
"")</f>
        <v/>
      </c>
      <c r="AO344" t="str" cm="1">
        <f t="array" ref="AO344">IFERROR(
INDEX($A$3:$G$220,
SMALL(
IF($G$3:$G$220="Sportif", ROW($A$3:$A$220)-ROW($A$3)+1),
ROW(E346)
),
COLUMN(E346)
),
"")</f>
        <v/>
      </c>
      <c r="AP344" s="2" t="str">
        <f>IF(AO344="", "", 1 + COUNTIF($AO$3:$AO$287,"&gt;"&amp;AO344))</f>
        <v/>
      </c>
    </row>
    <row r="345" spans="37:42" x14ac:dyDescent="0.3">
      <c r="AK345" t="str" cm="1">
        <f t="array" ref="AK345">IFERROR(
INDEX($A$3:$G$220,
SMALL(
IF($G$3:$G$220="Sportif", ROW($A$3:$A$220)-ROW($A$3)+1),
ROW(A347)
),
COLUMN(A347)
),
"")</f>
        <v/>
      </c>
      <c r="AL345" t="str" cm="1">
        <f t="array" ref="AL345">IFERROR(
INDEX($A$3:$G$220,
SMALL(
IF($G$3:$G$220="Sportif", ROW($A$3:$A$220)-ROW($A$3)+1),
ROW(B347)
),
COLUMN(B347)
),
"")</f>
        <v/>
      </c>
      <c r="AM345" t="str" cm="1">
        <f t="array" ref="AM345">IFERROR(
INDEX($A$3:$G$220,
SMALL(
IF($G$3:$G$220="Sportif", ROW($A$3:$A$220)-ROW($A$3)+1),
ROW(C347)
),
COLUMN(C347)
),
"")</f>
        <v/>
      </c>
      <c r="AN345" t="str" cm="1">
        <f t="array" ref="AN345">IFERROR(
INDEX($A$3:$G$220,
SMALL(
IF($G$3:$G$220="Sportif", ROW($A$3:$A$220)-ROW($A$3)+1),
ROW(D347)
),
COLUMN(D347)
),
"")</f>
        <v/>
      </c>
      <c r="AO345" t="str" cm="1">
        <f t="array" ref="AO345">IFERROR(
INDEX($A$3:$G$220,
SMALL(
IF($G$3:$G$220="Sportif", ROW($A$3:$A$220)-ROW($A$3)+1),
ROW(E347)
),
COLUMN(E347)
),
"")</f>
        <v/>
      </c>
      <c r="AP345" s="2" t="str">
        <f>IF(AO345="", "", 1 + COUNTIF($AO$3:$AO$287,"&gt;"&amp;AO345))</f>
        <v/>
      </c>
    </row>
    <row r="346" spans="37:42" x14ac:dyDescent="0.3">
      <c r="AK346" t="str" cm="1">
        <f t="array" ref="AK346">IFERROR(
INDEX($A$3:$G$220,
SMALL(
IF($G$3:$G$220="Sportif", ROW($A$3:$A$220)-ROW($A$3)+1),
ROW(A348)
),
COLUMN(A348)
),
"")</f>
        <v/>
      </c>
      <c r="AL346" t="str" cm="1">
        <f t="array" ref="AL346">IFERROR(
INDEX($A$3:$G$220,
SMALL(
IF($G$3:$G$220="Sportif", ROW($A$3:$A$220)-ROW($A$3)+1),
ROW(B348)
),
COLUMN(B348)
),
"")</f>
        <v/>
      </c>
      <c r="AM346" t="str" cm="1">
        <f t="array" ref="AM346">IFERROR(
INDEX($A$3:$G$220,
SMALL(
IF($G$3:$G$220="Sportif", ROW($A$3:$A$220)-ROW($A$3)+1),
ROW(C348)
),
COLUMN(C348)
),
"")</f>
        <v/>
      </c>
      <c r="AN346" t="str" cm="1">
        <f t="array" ref="AN346">IFERROR(
INDEX($A$3:$G$220,
SMALL(
IF($G$3:$G$220="Sportif", ROW($A$3:$A$220)-ROW($A$3)+1),
ROW(D348)
),
COLUMN(D348)
),
"")</f>
        <v/>
      </c>
      <c r="AO346" t="str" cm="1">
        <f t="array" ref="AO346">IFERROR(
INDEX($A$3:$G$220,
SMALL(
IF($G$3:$G$220="Sportif", ROW($A$3:$A$220)-ROW($A$3)+1),
ROW(E348)
),
COLUMN(E348)
),
"")</f>
        <v/>
      </c>
      <c r="AP346" s="2" t="str">
        <f>IF(AO346="", "", 1 + COUNTIF($AO$3:$AO$287,"&gt;"&amp;AO346))</f>
        <v/>
      </c>
    </row>
    <row r="347" spans="37:42" x14ac:dyDescent="0.3">
      <c r="AK347" t="str" cm="1">
        <f t="array" ref="AK347">IFERROR(
INDEX($A$3:$G$220,
SMALL(
IF($G$3:$G$220="Sportif", ROW($A$3:$A$220)-ROW($A$3)+1),
ROW(A349)
),
COLUMN(A349)
),
"")</f>
        <v/>
      </c>
      <c r="AL347" t="str" cm="1">
        <f t="array" ref="AL347">IFERROR(
INDEX($A$3:$G$220,
SMALL(
IF($G$3:$G$220="Sportif", ROW($A$3:$A$220)-ROW($A$3)+1),
ROW(B349)
),
COLUMN(B349)
),
"")</f>
        <v/>
      </c>
      <c r="AM347" t="str" cm="1">
        <f t="array" ref="AM347">IFERROR(
INDEX($A$3:$G$220,
SMALL(
IF($G$3:$G$220="Sportif", ROW($A$3:$A$220)-ROW($A$3)+1),
ROW(C349)
),
COLUMN(C349)
),
"")</f>
        <v/>
      </c>
      <c r="AN347" t="str" cm="1">
        <f t="array" ref="AN347">IFERROR(
INDEX($A$3:$G$220,
SMALL(
IF($G$3:$G$220="Sportif", ROW($A$3:$A$220)-ROW($A$3)+1),
ROW(D349)
),
COLUMN(D349)
),
"")</f>
        <v/>
      </c>
      <c r="AO347" t="str" cm="1">
        <f t="array" ref="AO347">IFERROR(
INDEX($A$3:$G$220,
SMALL(
IF($G$3:$G$220="Sportif", ROW($A$3:$A$220)-ROW($A$3)+1),
ROW(E349)
),
COLUMN(E349)
),
"")</f>
        <v/>
      </c>
      <c r="AP347" s="2" t="str">
        <f>IF(AO347="", "", 1 + COUNTIF($AO$3:$AO$287,"&gt;"&amp;AO347))</f>
        <v/>
      </c>
    </row>
    <row r="348" spans="37:42" x14ac:dyDescent="0.3">
      <c r="AK348" t="str" cm="1">
        <f t="array" ref="AK348">IFERROR(
INDEX($A$3:$G$220,
SMALL(
IF($G$3:$G$220="Sportif", ROW($A$3:$A$220)-ROW($A$3)+1),
ROW(A350)
),
COLUMN(A350)
),
"")</f>
        <v/>
      </c>
      <c r="AL348" t="str" cm="1">
        <f t="array" ref="AL348">IFERROR(
INDEX($A$3:$G$220,
SMALL(
IF($G$3:$G$220="Sportif", ROW($A$3:$A$220)-ROW($A$3)+1),
ROW(B350)
),
COLUMN(B350)
),
"")</f>
        <v/>
      </c>
      <c r="AM348" t="str" cm="1">
        <f t="array" ref="AM348">IFERROR(
INDEX($A$3:$G$220,
SMALL(
IF($G$3:$G$220="Sportif", ROW($A$3:$A$220)-ROW($A$3)+1),
ROW(C350)
),
COLUMN(C350)
),
"")</f>
        <v/>
      </c>
      <c r="AN348" t="str" cm="1">
        <f t="array" ref="AN348">IFERROR(
INDEX($A$3:$G$220,
SMALL(
IF($G$3:$G$220="Sportif", ROW($A$3:$A$220)-ROW($A$3)+1),
ROW(D350)
),
COLUMN(D350)
),
"")</f>
        <v/>
      </c>
      <c r="AO348" t="str" cm="1">
        <f t="array" ref="AO348">IFERROR(
INDEX($A$3:$G$220,
SMALL(
IF($G$3:$G$220="Sportif", ROW($A$3:$A$220)-ROW($A$3)+1),
ROW(E350)
),
COLUMN(E350)
),
"")</f>
        <v/>
      </c>
      <c r="AP348" s="2" t="str">
        <f>IF(AO348="", "", 1 + COUNTIF($AO$3:$AO$287,"&gt;"&amp;AO348))</f>
        <v/>
      </c>
    </row>
    <row r="349" spans="37:42" x14ac:dyDescent="0.3">
      <c r="AK349" t="str" cm="1">
        <f t="array" ref="AK349">IFERROR(
INDEX($A$3:$G$220,
SMALL(
IF($G$3:$G$220="Sportif", ROW($A$3:$A$220)-ROW($A$3)+1),
ROW(A351)
),
COLUMN(A351)
),
"")</f>
        <v/>
      </c>
      <c r="AL349" t="str" cm="1">
        <f t="array" ref="AL349">IFERROR(
INDEX($A$3:$G$220,
SMALL(
IF($G$3:$G$220="Sportif", ROW($A$3:$A$220)-ROW($A$3)+1),
ROW(B351)
),
COLUMN(B351)
),
"")</f>
        <v/>
      </c>
      <c r="AM349" t="str" cm="1">
        <f t="array" ref="AM349">IFERROR(
INDEX($A$3:$G$220,
SMALL(
IF($G$3:$G$220="Sportif", ROW($A$3:$A$220)-ROW($A$3)+1),
ROW(C351)
),
COLUMN(C351)
),
"")</f>
        <v/>
      </c>
      <c r="AN349" t="str" cm="1">
        <f t="array" ref="AN349">IFERROR(
INDEX($A$3:$G$220,
SMALL(
IF($G$3:$G$220="Sportif", ROW($A$3:$A$220)-ROW($A$3)+1),
ROW(D351)
),
COLUMN(D351)
),
"")</f>
        <v/>
      </c>
      <c r="AO349" t="str" cm="1">
        <f t="array" ref="AO349">IFERROR(
INDEX($A$3:$G$220,
SMALL(
IF($G$3:$G$220="Sportif", ROW($A$3:$A$220)-ROW($A$3)+1),
ROW(E351)
),
COLUMN(E351)
),
"")</f>
        <v/>
      </c>
      <c r="AP349" s="2" t="str">
        <f>IF(AO349="", "", 1 + COUNTIF($AO$3:$AO$287,"&gt;"&amp;AO349))</f>
        <v/>
      </c>
    </row>
    <row r="350" spans="37:42" x14ac:dyDescent="0.3">
      <c r="AK350" t="str" cm="1">
        <f t="array" ref="AK350">IFERROR(
INDEX($A$3:$G$220,
SMALL(
IF($G$3:$G$220="Sportif", ROW($A$3:$A$220)-ROW($A$3)+1),
ROW(A352)
),
COLUMN(A352)
),
"")</f>
        <v/>
      </c>
      <c r="AL350" t="str" cm="1">
        <f t="array" ref="AL350">IFERROR(
INDEX($A$3:$G$220,
SMALL(
IF($G$3:$G$220="Sportif", ROW($A$3:$A$220)-ROW($A$3)+1),
ROW(B352)
),
COLUMN(B352)
),
"")</f>
        <v/>
      </c>
      <c r="AM350" t="str" cm="1">
        <f t="array" ref="AM350">IFERROR(
INDEX($A$3:$G$220,
SMALL(
IF($G$3:$G$220="Sportif", ROW($A$3:$A$220)-ROW($A$3)+1),
ROW(C352)
),
COLUMN(C352)
),
"")</f>
        <v/>
      </c>
      <c r="AN350" t="str" cm="1">
        <f t="array" ref="AN350">IFERROR(
INDEX($A$3:$G$220,
SMALL(
IF($G$3:$G$220="Sportif", ROW($A$3:$A$220)-ROW($A$3)+1),
ROW(D352)
),
COLUMN(D352)
),
"")</f>
        <v/>
      </c>
      <c r="AO350" t="str" cm="1">
        <f t="array" ref="AO350">IFERROR(
INDEX($A$3:$G$220,
SMALL(
IF($G$3:$G$220="Sportif", ROW($A$3:$A$220)-ROW($A$3)+1),
ROW(E352)
),
COLUMN(E352)
),
"")</f>
        <v/>
      </c>
      <c r="AP350" s="2" t="str">
        <f>IF(AO350="", "", 1 + COUNTIF($AO$3:$AO$287,"&gt;"&amp;AO350))</f>
        <v/>
      </c>
    </row>
    <row r="351" spans="37:42" x14ac:dyDescent="0.3">
      <c r="AK351" t="str" cm="1">
        <f t="array" ref="AK351">IFERROR(
INDEX($A$3:$G$220,
SMALL(
IF($G$3:$G$220="Sportif", ROW($A$3:$A$220)-ROW($A$3)+1),
ROW(A353)
),
COLUMN(A353)
),
"")</f>
        <v/>
      </c>
      <c r="AL351" t="str" cm="1">
        <f t="array" ref="AL351">IFERROR(
INDEX($A$3:$G$220,
SMALL(
IF($G$3:$G$220="Sportif", ROW($A$3:$A$220)-ROW($A$3)+1),
ROW(B353)
),
COLUMN(B353)
),
"")</f>
        <v/>
      </c>
      <c r="AM351" t="str" cm="1">
        <f t="array" ref="AM351">IFERROR(
INDEX($A$3:$G$220,
SMALL(
IF($G$3:$G$220="Sportif", ROW($A$3:$A$220)-ROW($A$3)+1),
ROW(C353)
),
COLUMN(C353)
),
"")</f>
        <v/>
      </c>
      <c r="AN351" t="str" cm="1">
        <f t="array" ref="AN351">IFERROR(
INDEX($A$3:$G$220,
SMALL(
IF($G$3:$G$220="Sportif", ROW($A$3:$A$220)-ROW($A$3)+1),
ROW(D353)
),
COLUMN(D353)
),
"")</f>
        <v/>
      </c>
      <c r="AO351" t="str" cm="1">
        <f t="array" ref="AO351">IFERROR(
INDEX($A$3:$G$220,
SMALL(
IF($G$3:$G$220="Sportif", ROW($A$3:$A$220)-ROW($A$3)+1),
ROW(E353)
),
COLUMN(E353)
),
"")</f>
        <v/>
      </c>
      <c r="AP351" s="2" t="str">
        <f>IF(AO351="", "", 1 + COUNTIF($AO$3:$AO$287,"&gt;"&amp;AO351))</f>
        <v/>
      </c>
    </row>
    <row r="352" spans="37:42" x14ac:dyDescent="0.3">
      <c r="AK352" t="str" cm="1">
        <f t="array" ref="AK352">IFERROR(
INDEX($A$3:$G$220,
SMALL(
IF($G$3:$G$220="Sportif", ROW($A$3:$A$220)-ROW($A$3)+1),
ROW(A354)
),
COLUMN(A354)
),
"")</f>
        <v/>
      </c>
      <c r="AL352" t="str" cm="1">
        <f t="array" ref="AL352">IFERROR(
INDEX($A$3:$G$220,
SMALL(
IF($G$3:$G$220="Sportif", ROW($A$3:$A$220)-ROW($A$3)+1),
ROW(B354)
),
COLUMN(B354)
),
"")</f>
        <v/>
      </c>
      <c r="AM352" t="str" cm="1">
        <f t="array" ref="AM352">IFERROR(
INDEX($A$3:$G$220,
SMALL(
IF($G$3:$G$220="Sportif", ROW($A$3:$A$220)-ROW($A$3)+1),
ROW(C354)
),
COLUMN(C354)
),
"")</f>
        <v/>
      </c>
      <c r="AN352" t="str" cm="1">
        <f t="array" ref="AN352">IFERROR(
INDEX($A$3:$G$220,
SMALL(
IF($G$3:$G$220="Sportif", ROW($A$3:$A$220)-ROW($A$3)+1),
ROW(D354)
),
COLUMN(D354)
),
"")</f>
        <v/>
      </c>
      <c r="AO352" t="str" cm="1">
        <f t="array" ref="AO352">IFERROR(
INDEX($A$3:$G$220,
SMALL(
IF($G$3:$G$220="Sportif", ROW($A$3:$A$220)-ROW($A$3)+1),
ROW(E354)
),
COLUMN(E354)
),
"")</f>
        <v/>
      </c>
      <c r="AP352" s="2" t="str">
        <f>IF(AO352="", "", 1 + COUNTIF($AO$3:$AO$287,"&gt;"&amp;AO352))</f>
        <v/>
      </c>
    </row>
    <row r="353" spans="37:42" x14ac:dyDescent="0.3">
      <c r="AK353" t="str" cm="1">
        <f t="array" ref="AK353">IFERROR(
INDEX($A$3:$G$220,
SMALL(
IF($G$3:$G$220="Sportif", ROW($A$3:$A$220)-ROW($A$3)+1),
ROW(A355)
),
COLUMN(A355)
),
"")</f>
        <v/>
      </c>
      <c r="AL353" t="str" cm="1">
        <f t="array" ref="AL353">IFERROR(
INDEX($A$3:$G$220,
SMALL(
IF($G$3:$G$220="Sportif", ROW($A$3:$A$220)-ROW($A$3)+1),
ROW(B355)
),
COLUMN(B355)
),
"")</f>
        <v/>
      </c>
      <c r="AM353" t="str" cm="1">
        <f t="array" ref="AM353">IFERROR(
INDEX($A$3:$G$220,
SMALL(
IF($G$3:$G$220="Sportif", ROW($A$3:$A$220)-ROW($A$3)+1),
ROW(C355)
),
COLUMN(C355)
),
"")</f>
        <v/>
      </c>
      <c r="AN353" t="str" cm="1">
        <f t="array" ref="AN353">IFERROR(
INDEX($A$3:$G$220,
SMALL(
IF($G$3:$G$220="Sportif", ROW($A$3:$A$220)-ROW($A$3)+1),
ROW(D355)
),
COLUMN(D355)
),
"")</f>
        <v/>
      </c>
      <c r="AO353" t="str" cm="1">
        <f t="array" ref="AO353">IFERROR(
INDEX($A$3:$G$220,
SMALL(
IF($G$3:$G$220="Sportif", ROW($A$3:$A$220)-ROW($A$3)+1),
ROW(E355)
),
COLUMN(E355)
),
"")</f>
        <v/>
      </c>
      <c r="AP353" s="2" t="str">
        <f>IF(AO353="", "", 1 + COUNTIF($AO$3:$AO$287,"&gt;"&amp;AO353))</f>
        <v/>
      </c>
    </row>
    <row r="354" spans="37:42" x14ac:dyDescent="0.3">
      <c r="AK354" t="str" cm="1">
        <f t="array" ref="AK354">IFERROR(
INDEX($A$3:$G$220,
SMALL(
IF($G$3:$G$220="Sportif", ROW($A$3:$A$220)-ROW($A$3)+1),
ROW(A356)
),
COLUMN(A356)
),
"")</f>
        <v/>
      </c>
      <c r="AL354" t="str" cm="1">
        <f t="array" ref="AL354">IFERROR(
INDEX($A$3:$G$220,
SMALL(
IF($G$3:$G$220="Sportif", ROW($A$3:$A$220)-ROW($A$3)+1),
ROW(B356)
),
COLUMN(B356)
),
"")</f>
        <v/>
      </c>
      <c r="AM354" t="str" cm="1">
        <f t="array" ref="AM354">IFERROR(
INDEX($A$3:$G$220,
SMALL(
IF($G$3:$G$220="Sportif", ROW($A$3:$A$220)-ROW($A$3)+1),
ROW(C356)
),
COLUMN(C356)
),
"")</f>
        <v/>
      </c>
      <c r="AN354" t="str" cm="1">
        <f t="array" ref="AN354">IFERROR(
INDEX($A$3:$G$220,
SMALL(
IF($G$3:$G$220="Sportif", ROW($A$3:$A$220)-ROW($A$3)+1),
ROW(D356)
),
COLUMN(D356)
),
"")</f>
        <v/>
      </c>
      <c r="AO354" t="str" cm="1">
        <f t="array" ref="AO354">IFERROR(
INDEX($A$3:$G$220,
SMALL(
IF($G$3:$G$220="Sportif", ROW($A$3:$A$220)-ROW($A$3)+1),
ROW(E356)
),
COLUMN(E356)
),
"")</f>
        <v/>
      </c>
      <c r="AP354" s="2" t="str">
        <f>IF(AO354="", "", 1 + COUNTIF($AO$3:$AO$287,"&gt;"&amp;AO354))</f>
        <v/>
      </c>
    </row>
    <row r="355" spans="37:42" x14ac:dyDescent="0.3">
      <c r="AK355" t="str" cm="1">
        <f t="array" ref="AK355">IFERROR(
INDEX($A$3:$G$220,
SMALL(
IF($G$3:$G$220="Sportif", ROW($A$3:$A$220)-ROW($A$3)+1),
ROW(A357)
),
COLUMN(A357)
),
"")</f>
        <v/>
      </c>
      <c r="AL355" t="str" cm="1">
        <f t="array" ref="AL355">IFERROR(
INDEX($A$3:$G$220,
SMALL(
IF($G$3:$G$220="Sportif", ROW($A$3:$A$220)-ROW($A$3)+1),
ROW(B357)
),
COLUMN(B357)
),
"")</f>
        <v/>
      </c>
      <c r="AM355" t="str" cm="1">
        <f t="array" ref="AM355">IFERROR(
INDEX($A$3:$G$220,
SMALL(
IF($G$3:$G$220="Sportif", ROW($A$3:$A$220)-ROW($A$3)+1),
ROW(C357)
),
COLUMN(C357)
),
"")</f>
        <v/>
      </c>
      <c r="AN355" t="str" cm="1">
        <f t="array" ref="AN355">IFERROR(
INDEX($A$3:$G$220,
SMALL(
IF($G$3:$G$220="Sportif", ROW($A$3:$A$220)-ROW($A$3)+1),
ROW(D357)
),
COLUMN(D357)
),
"")</f>
        <v/>
      </c>
      <c r="AO355" t="str" cm="1">
        <f t="array" ref="AO355">IFERROR(
INDEX($A$3:$G$220,
SMALL(
IF($G$3:$G$220="Sportif", ROW($A$3:$A$220)-ROW($A$3)+1),
ROW(E357)
),
COLUMN(E357)
),
"")</f>
        <v/>
      </c>
      <c r="AP355" s="2" t="str">
        <f>IF(AO355="", "", 1 + COUNTIF($AO$3:$AO$287,"&gt;"&amp;AO355))</f>
        <v/>
      </c>
    </row>
    <row r="356" spans="37:42" x14ac:dyDescent="0.3">
      <c r="AK356" t="str" cm="1">
        <f t="array" ref="AK356">IFERROR(
INDEX($A$3:$G$220,
SMALL(
IF($G$3:$G$220="Sportif", ROW($A$3:$A$220)-ROW($A$3)+1),
ROW(A358)
),
COLUMN(A358)
),
"")</f>
        <v/>
      </c>
      <c r="AL356" t="str" cm="1">
        <f t="array" ref="AL356">IFERROR(
INDEX($A$3:$G$220,
SMALL(
IF($G$3:$G$220="Sportif", ROW($A$3:$A$220)-ROW($A$3)+1),
ROW(B358)
),
COLUMN(B358)
),
"")</f>
        <v/>
      </c>
      <c r="AM356" t="str" cm="1">
        <f t="array" ref="AM356">IFERROR(
INDEX($A$3:$G$220,
SMALL(
IF($G$3:$G$220="Sportif", ROW($A$3:$A$220)-ROW($A$3)+1),
ROW(C358)
),
COLUMN(C358)
),
"")</f>
        <v/>
      </c>
      <c r="AN356" t="str" cm="1">
        <f t="array" ref="AN356">IFERROR(
INDEX($A$3:$G$220,
SMALL(
IF($G$3:$G$220="Sportif", ROW($A$3:$A$220)-ROW($A$3)+1),
ROW(D358)
),
COLUMN(D358)
),
"")</f>
        <v/>
      </c>
      <c r="AO356" t="str" cm="1">
        <f t="array" ref="AO356">IFERROR(
INDEX($A$3:$G$220,
SMALL(
IF($G$3:$G$220="Sportif", ROW($A$3:$A$220)-ROW($A$3)+1),
ROW(E358)
),
COLUMN(E358)
),
"")</f>
        <v/>
      </c>
      <c r="AP356" s="2" t="str">
        <f>IF(AO356="", "", 1 + COUNTIF($AO$3:$AO$287,"&gt;"&amp;AO356))</f>
        <v/>
      </c>
    </row>
    <row r="357" spans="37:42" x14ac:dyDescent="0.3">
      <c r="AK357" t="str" cm="1">
        <f t="array" ref="AK357">IFERROR(
INDEX($A$3:$G$220,
SMALL(
IF($G$3:$G$220="Sportif", ROW($A$3:$A$220)-ROW($A$3)+1),
ROW(A359)
),
COLUMN(A359)
),
"")</f>
        <v/>
      </c>
      <c r="AL357" t="str" cm="1">
        <f t="array" ref="AL357">IFERROR(
INDEX($A$3:$G$220,
SMALL(
IF($G$3:$G$220="Sportif", ROW($A$3:$A$220)-ROW($A$3)+1),
ROW(B359)
),
COLUMN(B359)
),
"")</f>
        <v/>
      </c>
      <c r="AM357" t="str" cm="1">
        <f t="array" ref="AM357">IFERROR(
INDEX($A$3:$G$220,
SMALL(
IF($G$3:$G$220="Sportif", ROW($A$3:$A$220)-ROW($A$3)+1),
ROW(C359)
),
COLUMN(C359)
),
"")</f>
        <v/>
      </c>
      <c r="AN357" t="str" cm="1">
        <f t="array" ref="AN357">IFERROR(
INDEX($A$3:$G$220,
SMALL(
IF($G$3:$G$220="Sportif", ROW($A$3:$A$220)-ROW($A$3)+1),
ROW(D359)
),
COLUMN(D359)
),
"")</f>
        <v/>
      </c>
      <c r="AO357" t="str" cm="1">
        <f t="array" ref="AO357">IFERROR(
INDEX($A$3:$G$220,
SMALL(
IF($G$3:$G$220="Sportif", ROW($A$3:$A$220)-ROW($A$3)+1),
ROW(E359)
),
COLUMN(E359)
),
"")</f>
        <v/>
      </c>
      <c r="AP357" s="2" t="str">
        <f>IF(AO357="", "", 1 + COUNTIF($AO$3:$AO$287,"&gt;"&amp;AO357))</f>
        <v/>
      </c>
    </row>
    <row r="358" spans="37:42" x14ac:dyDescent="0.3">
      <c r="AK358" t="str" cm="1">
        <f t="array" ref="AK358">IFERROR(
INDEX($A$3:$G$220,
SMALL(
IF($G$3:$G$220="Sportif", ROW($A$3:$A$220)-ROW($A$3)+1),
ROW(A360)
),
COLUMN(A360)
),
"")</f>
        <v/>
      </c>
      <c r="AL358" t="str" cm="1">
        <f t="array" ref="AL358">IFERROR(
INDEX($A$3:$G$220,
SMALL(
IF($G$3:$G$220="Sportif", ROW($A$3:$A$220)-ROW($A$3)+1),
ROW(B360)
),
COLUMN(B360)
),
"")</f>
        <v/>
      </c>
      <c r="AM358" t="str" cm="1">
        <f t="array" ref="AM358">IFERROR(
INDEX($A$3:$G$220,
SMALL(
IF($G$3:$G$220="Sportif", ROW($A$3:$A$220)-ROW($A$3)+1),
ROW(C360)
),
COLUMN(C360)
),
"")</f>
        <v/>
      </c>
      <c r="AN358" t="str" cm="1">
        <f t="array" ref="AN358">IFERROR(
INDEX($A$3:$G$220,
SMALL(
IF($G$3:$G$220="Sportif", ROW($A$3:$A$220)-ROW($A$3)+1),
ROW(D360)
),
COLUMN(D360)
),
"")</f>
        <v/>
      </c>
      <c r="AO358" t="str" cm="1">
        <f t="array" ref="AO358">IFERROR(
INDEX($A$3:$G$220,
SMALL(
IF($G$3:$G$220="Sportif", ROW($A$3:$A$220)-ROW($A$3)+1),
ROW(E360)
),
COLUMN(E360)
),
"")</f>
        <v/>
      </c>
      <c r="AP358" s="2" t="str">
        <f>IF(AO358="", "", 1 + COUNTIF($AO$3:$AO$287,"&gt;"&amp;AO358))</f>
        <v/>
      </c>
    </row>
    <row r="359" spans="37:42" x14ac:dyDescent="0.3">
      <c r="AK359" t="str" cm="1">
        <f t="array" ref="AK359">IFERROR(
INDEX($A$3:$G$220,
SMALL(
IF($G$3:$G$220="Sportif", ROW($A$3:$A$220)-ROW($A$3)+1),
ROW(A361)
),
COLUMN(A361)
),
"")</f>
        <v/>
      </c>
      <c r="AL359" t="str" cm="1">
        <f t="array" ref="AL359">IFERROR(
INDEX($A$3:$G$220,
SMALL(
IF($G$3:$G$220="Sportif", ROW($A$3:$A$220)-ROW($A$3)+1),
ROW(B361)
),
COLUMN(B361)
),
"")</f>
        <v/>
      </c>
      <c r="AM359" t="str" cm="1">
        <f t="array" ref="AM359">IFERROR(
INDEX($A$3:$G$220,
SMALL(
IF($G$3:$G$220="Sportif", ROW($A$3:$A$220)-ROW($A$3)+1),
ROW(C361)
),
COLUMN(C361)
),
"")</f>
        <v/>
      </c>
      <c r="AN359" t="str" cm="1">
        <f t="array" ref="AN359">IFERROR(
INDEX($A$3:$G$220,
SMALL(
IF($G$3:$G$220="Sportif", ROW($A$3:$A$220)-ROW($A$3)+1),
ROW(D361)
),
COLUMN(D361)
),
"")</f>
        <v/>
      </c>
      <c r="AO359" t="str" cm="1">
        <f t="array" ref="AO359">IFERROR(
INDEX($A$3:$G$220,
SMALL(
IF($G$3:$G$220="Sportif", ROW($A$3:$A$220)-ROW($A$3)+1),
ROW(E361)
),
COLUMN(E361)
),
"")</f>
        <v/>
      </c>
      <c r="AP359" s="2" t="str">
        <f>IF(AO359="", "", 1 + COUNTIF($AO$3:$AO$287,"&gt;"&amp;AO359))</f>
        <v/>
      </c>
    </row>
    <row r="360" spans="37:42" x14ac:dyDescent="0.3">
      <c r="AK360" t="str" cm="1">
        <f t="array" ref="AK360">IFERROR(
INDEX($A$3:$G$220,
SMALL(
IF($G$3:$G$220="Sportif", ROW($A$3:$A$220)-ROW($A$3)+1),
ROW(A362)
),
COLUMN(A362)
),
"")</f>
        <v/>
      </c>
      <c r="AL360" t="str" cm="1">
        <f t="array" ref="AL360">IFERROR(
INDEX($A$3:$G$220,
SMALL(
IF($G$3:$G$220="Sportif", ROW($A$3:$A$220)-ROW($A$3)+1),
ROW(B362)
),
COLUMN(B362)
),
"")</f>
        <v/>
      </c>
      <c r="AM360" t="str" cm="1">
        <f t="array" ref="AM360">IFERROR(
INDEX($A$3:$G$220,
SMALL(
IF($G$3:$G$220="Sportif", ROW($A$3:$A$220)-ROW($A$3)+1),
ROW(C362)
),
COLUMN(C362)
),
"")</f>
        <v/>
      </c>
      <c r="AN360" t="str" cm="1">
        <f t="array" ref="AN360">IFERROR(
INDEX($A$3:$G$220,
SMALL(
IF($G$3:$G$220="Sportif", ROW($A$3:$A$220)-ROW($A$3)+1),
ROW(D362)
),
COLUMN(D362)
),
"")</f>
        <v/>
      </c>
      <c r="AO360" t="str" cm="1">
        <f t="array" ref="AO360">IFERROR(
INDEX($A$3:$G$220,
SMALL(
IF($G$3:$G$220="Sportif", ROW($A$3:$A$220)-ROW($A$3)+1),
ROW(E362)
),
COLUMN(E362)
),
"")</f>
        <v/>
      </c>
      <c r="AP360" s="2" t="str">
        <f>IF(AO360="", "", 1 + COUNTIF($AO$3:$AO$287,"&gt;"&amp;AO360))</f>
        <v/>
      </c>
    </row>
    <row r="361" spans="37:42" x14ac:dyDescent="0.3">
      <c r="AK361" t="str" cm="1">
        <f t="array" ref="AK361">IFERROR(
INDEX($A$3:$G$220,
SMALL(
IF($G$3:$G$220="Sportif", ROW($A$3:$A$220)-ROW($A$3)+1),
ROW(A363)
),
COLUMN(A363)
),
"")</f>
        <v/>
      </c>
      <c r="AL361" t="str" cm="1">
        <f t="array" ref="AL361">IFERROR(
INDEX($A$3:$G$220,
SMALL(
IF($G$3:$G$220="Sportif", ROW($A$3:$A$220)-ROW($A$3)+1),
ROW(B363)
),
COLUMN(B363)
),
"")</f>
        <v/>
      </c>
      <c r="AM361" t="str" cm="1">
        <f t="array" ref="AM361">IFERROR(
INDEX($A$3:$G$220,
SMALL(
IF($G$3:$G$220="Sportif", ROW($A$3:$A$220)-ROW($A$3)+1),
ROW(C363)
),
COLUMN(C363)
),
"")</f>
        <v/>
      </c>
      <c r="AN361" t="str" cm="1">
        <f t="array" ref="AN361">IFERROR(
INDEX($A$3:$G$220,
SMALL(
IF($G$3:$G$220="Sportif", ROW($A$3:$A$220)-ROW($A$3)+1),
ROW(D363)
),
COLUMN(D363)
),
"")</f>
        <v/>
      </c>
      <c r="AO361" t="str" cm="1">
        <f t="array" ref="AO361">IFERROR(
INDEX($A$3:$G$220,
SMALL(
IF($G$3:$G$220="Sportif", ROW($A$3:$A$220)-ROW($A$3)+1),
ROW(E363)
),
COLUMN(E363)
),
"")</f>
        <v/>
      </c>
      <c r="AP361" s="2" t="str">
        <f>IF(AO361="", "", 1 + COUNTIF($AO$3:$AO$287,"&gt;"&amp;AO361))</f>
        <v/>
      </c>
    </row>
    <row r="362" spans="37:42" x14ac:dyDescent="0.3">
      <c r="AK362" t="str" cm="1">
        <f t="array" ref="AK362">IFERROR(
INDEX($A$3:$G$220,
SMALL(
IF($G$3:$G$220="Sportif", ROW($A$3:$A$220)-ROW($A$3)+1),
ROW(A364)
),
COLUMN(A364)
),
"")</f>
        <v/>
      </c>
      <c r="AL362" t="str" cm="1">
        <f t="array" ref="AL362">IFERROR(
INDEX($A$3:$G$220,
SMALL(
IF($G$3:$G$220="Sportif", ROW($A$3:$A$220)-ROW($A$3)+1),
ROW(B364)
),
COLUMN(B364)
),
"")</f>
        <v/>
      </c>
      <c r="AM362" t="str" cm="1">
        <f t="array" ref="AM362">IFERROR(
INDEX($A$3:$G$220,
SMALL(
IF($G$3:$G$220="Sportif", ROW($A$3:$A$220)-ROW($A$3)+1),
ROW(C364)
),
COLUMN(C364)
),
"")</f>
        <v/>
      </c>
      <c r="AN362" t="str" cm="1">
        <f t="array" ref="AN362">IFERROR(
INDEX($A$3:$G$220,
SMALL(
IF($G$3:$G$220="Sportif", ROW($A$3:$A$220)-ROW($A$3)+1),
ROW(D364)
),
COLUMN(D364)
),
"")</f>
        <v/>
      </c>
      <c r="AO362" t="str" cm="1">
        <f t="array" ref="AO362">IFERROR(
INDEX($A$3:$G$220,
SMALL(
IF($G$3:$G$220="Sportif", ROW($A$3:$A$220)-ROW($A$3)+1),
ROW(E364)
),
COLUMN(E364)
),
"")</f>
        <v/>
      </c>
      <c r="AP362" s="2" t="str">
        <f>IF(AO362="", "", 1 + COUNTIF($AO$3:$AO$287,"&gt;"&amp;AO362))</f>
        <v/>
      </c>
    </row>
    <row r="363" spans="37:42" x14ac:dyDescent="0.3">
      <c r="AK363" t="str" cm="1">
        <f t="array" ref="AK363">IFERROR(
INDEX($A$3:$G$220,
SMALL(
IF($G$3:$G$220="Sportif", ROW($A$3:$A$220)-ROW($A$3)+1),
ROW(A365)
),
COLUMN(A365)
),
"")</f>
        <v/>
      </c>
      <c r="AL363" t="str" cm="1">
        <f t="array" ref="AL363">IFERROR(
INDEX($A$3:$G$220,
SMALL(
IF($G$3:$G$220="Sportif", ROW($A$3:$A$220)-ROW($A$3)+1),
ROW(B365)
),
COLUMN(B365)
),
"")</f>
        <v/>
      </c>
      <c r="AM363" t="str" cm="1">
        <f t="array" ref="AM363">IFERROR(
INDEX($A$3:$G$220,
SMALL(
IF($G$3:$G$220="Sportif", ROW($A$3:$A$220)-ROW($A$3)+1),
ROW(C365)
),
COLUMN(C365)
),
"")</f>
        <v/>
      </c>
      <c r="AN363" t="str" cm="1">
        <f t="array" ref="AN363">IFERROR(
INDEX($A$3:$G$220,
SMALL(
IF($G$3:$G$220="Sportif", ROW($A$3:$A$220)-ROW($A$3)+1),
ROW(D365)
),
COLUMN(D365)
),
"")</f>
        <v/>
      </c>
      <c r="AO363" t="str" cm="1">
        <f t="array" ref="AO363">IFERROR(
INDEX($A$3:$G$220,
SMALL(
IF($G$3:$G$220="Sportif", ROW($A$3:$A$220)-ROW($A$3)+1),
ROW(E365)
),
COLUMN(E365)
),
"")</f>
        <v/>
      </c>
      <c r="AP363" s="2" t="str">
        <f>IF(AO363="", "", 1 + COUNTIF($AO$3:$AO$287,"&gt;"&amp;AO363))</f>
        <v/>
      </c>
    </row>
    <row r="364" spans="37:42" x14ac:dyDescent="0.3">
      <c r="AK364" t="str" cm="1">
        <f t="array" ref="AK364">IFERROR(
INDEX($A$3:$G$220,
SMALL(
IF($G$3:$G$220="Sportif", ROW($A$3:$A$220)-ROW($A$3)+1),
ROW(A366)
),
COLUMN(A366)
),
"")</f>
        <v/>
      </c>
      <c r="AL364" t="str" cm="1">
        <f t="array" ref="AL364">IFERROR(
INDEX($A$3:$G$220,
SMALL(
IF($G$3:$G$220="Sportif", ROW($A$3:$A$220)-ROW($A$3)+1),
ROW(B366)
),
COLUMN(B366)
),
"")</f>
        <v/>
      </c>
      <c r="AM364" t="str" cm="1">
        <f t="array" ref="AM364">IFERROR(
INDEX($A$3:$G$220,
SMALL(
IF($G$3:$G$220="Sportif", ROW($A$3:$A$220)-ROW($A$3)+1),
ROW(C366)
),
COLUMN(C366)
),
"")</f>
        <v/>
      </c>
      <c r="AN364" t="str" cm="1">
        <f t="array" ref="AN364">IFERROR(
INDEX($A$3:$G$220,
SMALL(
IF($G$3:$G$220="Sportif", ROW($A$3:$A$220)-ROW($A$3)+1),
ROW(D366)
),
COLUMN(D366)
),
"")</f>
        <v/>
      </c>
      <c r="AO364" t="str" cm="1">
        <f t="array" ref="AO364">IFERROR(
INDEX($A$3:$G$220,
SMALL(
IF($G$3:$G$220="Sportif", ROW($A$3:$A$220)-ROW($A$3)+1),
ROW(E366)
),
COLUMN(E366)
),
"")</f>
        <v/>
      </c>
      <c r="AP364" s="2" t="str">
        <f>IF(AO364="", "", 1 + COUNTIF($AO$3:$AO$287,"&gt;"&amp;AO364))</f>
        <v/>
      </c>
    </row>
    <row r="365" spans="37:42" x14ac:dyDescent="0.3">
      <c r="AK365" t="str" cm="1">
        <f t="array" ref="AK365">IFERROR(
INDEX($A$3:$G$220,
SMALL(
IF($G$3:$G$220="Sportif", ROW($A$3:$A$220)-ROW($A$3)+1),
ROW(A367)
),
COLUMN(A367)
),
"")</f>
        <v/>
      </c>
      <c r="AL365" t="str" cm="1">
        <f t="array" ref="AL365">IFERROR(
INDEX($A$3:$G$220,
SMALL(
IF($G$3:$G$220="Sportif", ROW($A$3:$A$220)-ROW($A$3)+1),
ROW(B367)
),
COLUMN(B367)
),
"")</f>
        <v/>
      </c>
      <c r="AM365" t="str" cm="1">
        <f t="array" ref="AM365">IFERROR(
INDEX($A$3:$G$220,
SMALL(
IF($G$3:$G$220="Sportif", ROW($A$3:$A$220)-ROW($A$3)+1),
ROW(C367)
),
COLUMN(C367)
),
"")</f>
        <v/>
      </c>
      <c r="AN365" t="str" cm="1">
        <f t="array" ref="AN365">IFERROR(
INDEX($A$3:$G$220,
SMALL(
IF($G$3:$G$220="Sportif", ROW($A$3:$A$220)-ROW($A$3)+1),
ROW(D367)
),
COLUMN(D367)
),
"")</f>
        <v/>
      </c>
      <c r="AO365" t="str" cm="1">
        <f t="array" ref="AO365">IFERROR(
INDEX($A$3:$G$220,
SMALL(
IF($G$3:$G$220="Sportif", ROW($A$3:$A$220)-ROW($A$3)+1),
ROW(E367)
),
COLUMN(E367)
),
"")</f>
        <v/>
      </c>
      <c r="AP365" s="2" t="str">
        <f>IF(AO365="", "", 1 + COUNTIF($AO$3:$AO$287,"&gt;"&amp;AO365))</f>
        <v/>
      </c>
    </row>
    <row r="366" spans="37:42" x14ac:dyDescent="0.3">
      <c r="AK366" t="str" cm="1">
        <f t="array" ref="AK366">IFERROR(
INDEX($A$3:$G$220,
SMALL(
IF($G$3:$G$220="Sportif", ROW($A$3:$A$220)-ROW($A$3)+1),
ROW(A368)
),
COLUMN(A368)
),
"")</f>
        <v/>
      </c>
      <c r="AL366" t="str" cm="1">
        <f t="array" ref="AL366">IFERROR(
INDEX($A$3:$G$220,
SMALL(
IF($G$3:$G$220="Sportif", ROW($A$3:$A$220)-ROW($A$3)+1),
ROW(B368)
),
COLUMN(B368)
),
"")</f>
        <v/>
      </c>
      <c r="AM366" t="str" cm="1">
        <f t="array" ref="AM366">IFERROR(
INDEX($A$3:$G$220,
SMALL(
IF($G$3:$G$220="Sportif", ROW($A$3:$A$220)-ROW($A$3)+1),
ROW(C368)
),
COLUMN(C368)
),
"")</f>
        <v/>
      </c>
      <c r="AN366" t="str" cm="1">
        <f t="array" ref="AN366">IFERROR(
INDEX($A$3:$G$220,
SMALL(
IF($G$3:$G$220="Sportif", ROW($A$3:$A$220)-ROW($A$3)+1),
ROW(D368)
),
COLUMN(D368)
),
"")</f>
        <v/>
      </c>
      <c r="AO366" t="str" cm="1">
        <f t="array" ref="AO366">IFERROR(
INDEX($A$3:$G$220,
SMALL(
IF($G$3:$G$220="Sportif", ROW($A$3:$A$220)-ROW($A$3)+1),
ROW(E368)
),
COLUMN(E368)
),
"")</f>
        <v/>
      </c>
      <c r="AP366" s="2" t="str">
        <f>IF(AO366="", "", 1 + COUNTIF($AO$3:$AO$287,"&gt;"&amp;AO366))</f>
        <v/>
      </c>
    </row>
    <row r="367" spans="37:42" x14ac:dyDescent="0.3">
      <c r="AK367" t="str" cm="1">
        <f t="array" ref="AK367">IFERROR(
INDEX($A$3:$G$220,
SMALL(
IF($G$3:$G$220="Sportif", ROW($A$3:$A$220)-ROW($A$3)+1),
ROW(A369)
),
COLUMN(A369)
),
"")</f>
        <v/>
      </c>
      <c r="AL367" t="str" cm="1">
        <f t="array" ref="AL367">IFERROR(
INDEX($A$3:$G$220,
SMALL(
IF($G$3:$G$220="Sportif", ROW($A$3:$A$220)-ROW($A$3)+1),
ROW(B369)
),
COLUMN(B369)
),
"")</f>
        <v/>
      </c>
      <c r="AM367" t="str" cm="1">
        <f t="array" ref="AM367">IFERROR(
INDEX($A$3:$G$220,
SMALL(
IF($G$3:$G$220="Sportif", ROW($A$3:$A$220)-ROW($A$3)+1),
ROW(C369)
),
COLUMN(C369)
),
"")</f>
        <v/>
      </c>
      <c r="AN367" t="str" cm="1">
        <f t="array" ref="AN367">IFERROR(
INDEX($A$3:$G$220,
SMALL(
IF($G$3:$G$220="Sportif", ROW($A$3:$A$220)-ROW($A$3)+1),
ROW(D369)
),
COLUMN(D369)
),
"")</f>
        <v/>
      </c>
      <c r="AO367" t="str" cm="1">
        <f t="array" ref="AO367">IFERROR(
INDEX($A$3:$G$220,
SMALL(
IF($G$3:$G$220="Sportif", ROW($A$3:$A$220)-ROW($A$3)+1),
ROW(E369)
),
COLUMN(E369)
),
"")</f>
        <v/>
      </c>
      <c r="AP367" s="2" t="str">
        <f>IF(AO367="", "", 1 + COUNTIF($AO$3:$AO$287,"&gt;"&amp;AO367))</f>
        <v/>
      </c>
    </row>
  </sheetData>
  <mergeCells count="6">
    <mergeCell ref="AE1:AI1"/>
    <mergeCell ref="AL1:AP1"/>
    <mergeCell ref="A1:G1"/>
    <mergeCell ref="I1:M1"/>
    <mergeCell ref="O1:T1"/>
    <mergeCell ref="W1:AA1"/>
  </mergeCells>
  <phoneticPr fontId="1" alignment="center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07F7C-2268-4D4C-A970-EC567BDF29CD}">
  <dimension ref="A1:AP317"/>
  <sheetViews>
    <sheetView topLeftCell="Z1" zoomScale="61" zoomScaleNormal="85" workbookViewId="0">
      <selection activeCell="AL244" sqref="AL244"/>
    </sheetView>
  </sheetViews>
  <sheetFormatPr baseColWidth="10" defaultColWidth="11.44140625" defaultRowHeight="14.4" x14ac:dyDescent="0.3"/>
  <cols>
    <col min="1" max="1" width="19.44140625" customWidth="1"/>
    <col min="2" max="2" width="16.88671875" customWidth="1"/>
    <col min="3" max="3" width="27.6640625" customWidth="1"/>
    <col min="4" max="4" width="19.33203125" bestFit="1" customWidth="1"/>
    <col min="7" max="7" width="12.6640625" bestFit="1" customWidth="1"/>
    <col min="10" max="10" width="18.109375" customWidth="1"/>
    <col min="11" max="11" width="15.44140625" customWidth="1"/>
    <col min="12" max="12" width="28" customWidth="1"/>
    <col min="15" max="15" width="14.88671875" bestFit="1" customWidth="1"/>
    <col min="17" max="17" width="14.88671875" customWidth="1"/>
    <col min="18" max="18" width="12.33203125" customWidth="1"/>
    <col min="22" max="22" width="21.88671875" customWidth="1"/>
    <col min="24" max="24" width="27" customWidth="1"/>
    <col min="25" max="25" width="12.5546875" customWidth="1"/>
    <col min="29" max="29" width="16.77734375" customWidth="1"/>
    <col min="31" max="31" width="25.77734375" customWidth="1"/>
    <col min="32" max="32" width="8.6640625" customWidth="1"/>
    <col min="36" max="36" width="19.6640625" customWidth="1"/>
    <col min="37" max="37" width="19.88671875" customWidth="1"/>
    <col min="38" max="38" width="31.21875" customWidth="1"/>
    <col min="39" max="39" width="8.109375" customWidth="1"/>
  </cols>
  <sheetData>
    <row r="1" spans="1:42" ht="18" x14ac:dyDescent="0.35">
      <c r="A1" s="5" t="s">
        <v>0</v>
      </c>
      <c r="B1" s="5"/>
      <c r="C1" s="5"/>
      <c r="D1" s="5"/>
      <c r="E1" s="5"/>
      <c r="F1" s="5"/>
      <c r="G1" s="5"/>
      <c r="I1" s="5" t="s">
        <v>1</v>
      </c>
      <c r="J1" s="5"/>
      <c r="K1" s="5"/>
      <c r="L1" s="5"/>
      <c r="M1" s="5"/>
      <c r="O1" s="5" t="s">
        <v>17</v>
      </c>
      <c r="P1" s="5"/>
      <c r="Q1" s="5"/>
      <c r="R1" s="5"/>
      <c r="S1" s="5"/>
      <c r="T1" s="5"/>
      <c r="U1" s="4"/>
      <c r="V1" s="5" t="s">
        <v>18</v>
      </c>
      <c r="W1" s="5"/>
      <c r="X1" s="5"/>
      <c r="Y1" s="5"/>
      <c r="Z1" s="5"/>
      <c r="AA1" s="3"/>
      <c r="AB1" s="4"/>
      <c r="AD1" s="5" t="s">
        <v>4</v>
      </c>
      <c r="AE1" s="5"/>
      <c r="AF1" s="5"/>
      <c r="AG1" s="5"/>
      <c r="AH1" s="5"/>
      <c r="AI1" s="4"/>
      <c r="AK1" s="5" t="s">
        <v>5</v>
      </c>
      <c r="AL1" s="5"/>
      <c r="AM1" s="5"/>
      <c r="AN1" s="5"/>
      <c r="AO1" s="5"/>
      <c r="AP1" s="3"/>
    </row>
    <row r="2" spans="1:42" x14ac:dyDescent="0.3">
      <c r="A2" t="s">
        <v>6</v>
      </c>
      <c r="B2" t="s">
        <v>7</v>
      </c>
      <c r="C2" t="s">
        <v>8</v>
      </c>
      <c r="D2" t="s">
        <v>19</v>
      </c>
      <c r="E2" t="s">
        <v>10</v>
      </c>
      <c r="F2" t="s">
        <v>11</v>
      </c>
      <c r="G2" t="s">
        <v>20</v>
      </c>
      <c r="I2" t="s">
        <v>11</v>
      </c>
      <c r="J2" t="s">
        <v>6</v>
      </c>
      <c r="K2" t="s">
        <v>7</v>
      </c>
      <c r="L2" t="s">
        <v>8</v>
      </c>
      <c r="M2" t="s">
        <v>10</v>
      </c>
      <c r="O2" t="s">
        <v>6</v>
      </c>
      <c r="P2" t="s">
        <v>7</v>
      </c>
      <c r="Q2" t="s">
        <v>13</v>
      </c>
      <c r="R2" t="s">
        <v>21</v>
      </c>
      <c r="S2" t="s">
        <v>10</v>
      </c>
      <c r="T2" t="s">
        <v>11</v>
      </c>
      <c r="V2" t="s">
        <v>6</v>
      </c>
      <c r="W2" t="s">
        <v>7</v>
      </c>
      <c r="X2" t="s">
        <v>13</v>
      </c>
      <c r="Y2" t="s">
        <v>22</v>
      </c>
      <c r="Z2" t="s">
        <v>10</v>
      </c>
      <c r="AA2" t="s">
        <v>11</v>
      </c>
      <c r="AC2" t="s">
        <v>6</v>
      </c>
      <c r="AD2" t="s">
        <v>7</v>
      </c>
      <c r="AE2" t="s">
        <v>13</v>
      </c>
      <c r="AF2" t="s">
        <v>16</v>
      </c>
      <c r="AG2" t="s">
        <v>10</v>
      </c>
      <c r="AH2" t="s">
        <v>11</v>
      </c>
      <c r="AJ2" t="s">
        <v>6</v>
      </c>
      <c r="AK2" t="s">
        <v>7</v>
      </c>
      <c r="AL2" t="s">
        <v>13</v>
      </c>
      <c r="AM2" t="s">
        <v>23</v>
      </c>
      <c r="AN2" t="s">
        <v>10</v>
      </c>
      <c r="AO2" t="s">
        <v>11</v>
      </c>
    </row>
    <row r="3" spans="1:42" x14ac:dyDescent="0.3">
      <c r="A3" t="s">
        <v>175</v>
      </c>
      <c r="B3" t="s">
        <v>176</v>
      </c>
      <c r="C3" s="2" t="s">
        <v>177</v>
      </c>
      <c r="D3" t="s">
        <v>29</v>
      </c>
      <c r="E3">
        <v>184.5</v>
      </c>
      <c r="F3" s="2">
        <f t="shared" ref="F3:F66" si="0">IF(E3="", "", 1 + COUNTIF($E$3:$E$317,"&gt;"&amp;E3))</f>
        <v>1</v>
      </c>
      <c r="G3" t="s">
        <v>16</v>
      </c>
      <c r="I3">
        <v>1</v>
      </c>
      <c r="J3" t="str">
        <f t="shared" ref="J3:J34" si="1">IFERROR(A3, "")</f>
        <v>GAILLIEN</v>
      </c>
      <c r="K3" t="str">
        <f t="shared" ref="K3:K34" si="2">IFERROR(B3, "")</f>
        <v>Benjamin</v>
      </c>
      <c r="L3" t="str">
        <f t="shared" ref="L3:L34" si="3">IFERROR(C3, "")</f>
        <v>Conseil Départemental</v>
      </c>
      <c r="M3">
        <f t="shared" ref="M3:M34" si="4">IFERROR(E3, "")</f>
        <v>184.5</v>
      </c>
      <c r="O3" t="s">
        <v>353</v>
      </c>
      <c r="P3" t="s">
        <v>354</v>
      </c>
      <c r="Q3" s="2" t="s">
        <v>127</v>
      </c>
      <c r="R3" t="s">
        <v>360</v>
      </c>
      <c r="S3">
        <v>98</v>
      </c>
      <c r="T3" s="2">
        <v>1</v>
      </c>
      <c r="U3" s="2"/>
      <c r="V3" t="str" cm="1">
        <f t="array" ref="V3">IFERROR(
INDEX($A$3:$G$100,
SMALL(
IF($D$3:$D$100="sans rampe", ROW($A$3:$A$100)-ROW($A$3)+1),
ROW(A1)
),
COLUMN(A1)
),
"")</f>
        <v>GAILLIEN</v>
      </c>
      <c r="W3" t="str" cm="1">
        <f t="array" ref="W3">IFERROR(
INDEX($A$3:$G$100,
SMALL(
IF($D$3:$D$100="sans rampe", ROW($A$3:$A$100)-ROW($A$3)+1),
ROW(B1)
),
COLUMN(B1)
),
"")</f>
        <v>Benjamin</v>
      </c>
      <c r="X3" t="str" cm="1">
        <f t="array" ref="X3">IFERROR(
INDEX($A$3:$G$100,
SMALL(
IF($D$3:$D$100="sans rampe", ROW($A$3:$A$100)-ROW($A$3)+1),
ROW(C1)
),
COLUMN(C1)
),
"")</f>
        <v>Conseil Départemental</v>
      </c>
      <c r="Y3" t="str" cm="1">
        <f t="array" ref="Y3">IFERROR(
INDEX($A$3:$G$100,
SMALL(
IF($D$3:$D$100="sans rampe", ROW($A$3:$A$100)-ROW($A$3)+1),
ROW(D1)
),
COLUMN(D1)
),
"")</f>
        <v>sans rampe</v>
      </c>
      <c r="Z3" cm="1">
        <f t="array" ref="Z3">IFERROR(
INDEX($A$3:$G$100,
SMALL(
IF($D$3:$D$100="sans rampe", ROW($A$3:$A$100)-ROW($A$3)+1),
ROW(E1)
),
COLUMN(E1)
),
"")</f>
        <v>184.5</v>
      </c>
      <c r="AA3" s="2">
        <f t="shared" ref="AA3:AA34" si="5">IF(Z3="", "", 1 + COUNTIF($E$3:$E$317,"&gt;"&amp;Z3))</f>
        <v>1</v>
      </c>
      <c r="AB3" s="2"/>
      <c r="AC3" t="str" cm="1">
        <f t="array" ref="AC3">IFERROR(
INDEX($A$3:$G$100,
SMALL(
IF($G$3:$G$100="Pro", ROW($A$3:$A$100)-ROW($A$3)+1),
ROW(A1)
),
COLUMN(A1)
),
"")</f>
        <v>GAILLIEN</v>
      </c>
      <c r="AD3" t="str" cm="1">
        <f t="array" ref="AD3">IFERROR(
INDEX($A$3:$G$100,
SMALL(
IF($G$3:$G$100="Pro", ROW($A$3:$A$100)-ROW($A$3)+1),
ROW(B1)
),
COLUMN(B1)
),
"")</f>
        <v>Benjamin</v>
      </c>
      <c r="AE3" t="str" cm="1">
        <f t="array" ref="AE3">IFERROR(
INDEX($A$3:$G$100,
SMALL(
IF($G$3:$G$100="Pro", ROW($A$3:$A$100)-ROW($A$3)+1),
ROW(C1)
),
COLUMN(C1)
),
"")</f>
        <v>Conseil Départemental</v>
      </c>
      <c r="AF3" t="str" cm="1">
        <f t="array" ref="AF3">IFERROR(
INDEX($G$3:$G$100,
SMALL(
IF($G$3:$G$100="Pro", ROW($G$3:$G$100)-ROW($G$3)+1),
ROW(A1)
)
),
"")</f>
        <v>Pro</v>
      </c>
      <c r="AG3" cm="1">
        <f t="array" ref="AG3">IFERROR(
INDEX($A$3:$G$100,
SMALL(
IF($G$3:$G$100="Pro", ROW($A$3:$A$100)-ROW($A$3)+1),
ROW(E1)
),
COLUMN(E1)
),
"")</f>
        <v>184.5</v>
      </c>
      <c r="AH3" s="2">
        <f t="shared" ref="AH3:AH33" si="6">IF(AG3="", "", 1 + COUNTIF($AG$3:$AG$32,"&gt;"&amp;AG3))</f>
        <v>1</v>
      </c>
      <c r="AI3" s="2"/>
      <c r="AJ3" t="str" cm="1">
        <f t="array" ref="AJ3">IFERROR(
INDEX($A$3:$G$317,
SMALL(
IF($G$3:$G$317="Sportif", ROW($A$3:$A$317)-ROW($A$3)+1),
ROW(A1)
),
CHOOSE(COLUMN(A1),1,2,3,7,5)
),
"")</f>
        <v>CHATELAIN</v>
      </c>
      <c r="AK3" t="str" cm="1">
        <f t="array" ref="AK3">IFERROR(
INDEX($A$3:$G$317,
SMALL(
IF($G$3:$G$317="Sportif", ROW($A$3:$A$317)-ROW($A$3)+1),
ROW(B1)
),
CHOOSE(COLUMN(B1),1,2,3,7,5)
),
"")</f>
        <v>Gilles</v>
      </c>
      <c r="AL3" t="str" cm="1">
        <f t="array" ref="AL3">IFERROR(
INDEX($A$3:$G$317,
SMALL(
IF($G$3:$G$317="Sportif", ROW($A$3:$A$317)-ROW($A$3)+1),
ROW(C1)
),
CHOOSE(COLUMN(C1),1,2,3,7,5)
),
"")</f>
        <v>FAM / FDV HARBONNIERES</v>
      </c>
      <c r="AM3" t="str" cm="1">
        <f t="array" ref="AM3">IFERROR(
INDEX($A$3:$G$317,
SMALL(
IF($G$3:$G$317="Sportif", ROW($A$3:$A$317)-ROW($A$3)+1),
ROW(D1)
),
CHOOSE(COLUMN(D1),1,2,3,7,5)
),
"")</f>
        <v>sportif</v>
      </c>
      <c r="AN3" cm="1">
        <f t="array" ref="AN3">IFERROR(
INDEX($A$3:$G$317,
SMALL(
IF($G$3:$G$317="Sportif", ROW($A$3:$A$317)-ROW($A$3)+1),
ROW(E1)
),
CHOOSE(COLUMN(E1),1,2,3,7,5)
),
"")</f>
        <v>128.5</v>
      </c>
      <c r="AO3">
        <v>1</v>
      </c>
    </row>
    <row r="4" spans="1:42" x14ac:dyDescent="0.3">
      <c r="A4" t="s">
        <v>160</v>
      </c>
      <c r="B4" t="s">
        <v>111</v>
      </c>
      <c r="C4" s="2" t="s">
        <v>161</v>
      </c>
      <c r="D4" t="s">
        <v>29</v>
      </c>
      <c r="E4">
        <v>170.5</v>
      </c>
      <c r="F4" s="2">
        <f t="shared" si="0"/>
        <v>2</v>
      </c>
      <c r="G4" t="s">
        <v>132</v>
      </c>
      <c r="I4">
        <f t="shared" ref="I4:I35" si="7">I3+1</f>
        <v>2</v>
      </c>
      <c r="J4" t="str">
        <f t="shared" si="1"/>
        <v>MIDOUX</v>
      </c>
      <c r="K4" t="str">
        <f t="shared" si="2"/>
        <v>Pierre</v>
      </c>
      <c r="L4" t="str">
        <f t="shared" si="3"/>
        <v>HSAM</v>
      </c>
      <c r="M4">
        <f t="shared" si="4"/>
        <v>170.5</v>
      </c>
      <c r="O4" t="s">
        <v>232</v>
      </c>
      <c r="P4" t="s">
        <v>233</v>
      </c>
      <c r="Q4" s="2" t="s">
        <v>126</v>
      </c>
      <c r="R4" t="s">
        <v>360</v>
      </c>
      <c r="S4">
        <v>62</v>
      </c>
      <c r="T4" s="2">
        <v>2</v>
      </c>
      <c r="U4" s="2"/>
      <c r="V4" t="str" cm="1">
        <f t="array" ref="V4">IFERROR(
INDEX($A$3:$G$100,
SMALL(
IF($D$3:$D$100="sans rampe", ROW($A$3:$A$100)-ROW($A$3)+1),
ROW(A2)
),
COLUMN(A2)
),
"")</f>
        <v>MIDOUX</v>
      </c>
      <c r="W4" t="str" cm="1">
        <f t="array" ref="W4">IFERROR(
INDEX($A$3:$G$100,
SMALL(
IF($D$3:$D$100="sans rampe", ROW($A$3:$A$100)-ROW($A$3)+1),
ROW(B2)
),
COLUMN(B2)
),
"")</f>
        <v>Pierre</v>
      </c>
      <c r="X4" t="str" cm="1">
        <f t="array" ref="X4">IFERROR(
INDEX($A$3:$G$100,
SMALL(
IF($D$3:$D$100="sans rampe", ROW($A$3:$A$100)-ROW($A$3)+1),
ROW(C2)
),
COLUMN(C2)
),
"")</f>
        <v>HSAM</v>
      </c>
      <c r="Y4" t="str" cm="1">
        <f t="array" ref="Y4">IFERROR(
INDEX($A$3:$G$100,
SMALL(
IF($D$3:$D$100="sans rampe", ROW($A$3:$A$100)-ROW($A$3)+1),
ROW(D2)
),
COLUMN(D2)
),
"")</f>
        <v>sans rampe</v>
      </c>
      <c r="Z4" cm="1">
        <f t="array" ref="Z4">IFERROR(
INDEX($A$3:$G$100,
SMALL(
IF($D$3:$D$100="sans rampe", ROW($A$3:$A$100)-ROW($A$3)+1),
ROW(E2)
),
COLUMN(E2)
),
"")</f>
        <v>170.5</v>
      </c>
      <c r="AA4" s="2">
        <f t="shared" si="5"/>
        <v>2</v>
      </c>
      <c r="AB4" s="2"/>
      <c r="AC4" t="str" cm="1">
        <f t="array" ref="AC4">IFERROR(
INDEX($A$3:$G$100,
SMALL(
IF($G$3:$G$100="Pro", ROW($A$3:$A$100)-ROW($A$3)+1),
ROW(A2)
),
COLUMN(A2)
),
"")</f>
        <v>MIDOUX</v>
      </c>
      <c r="AD4" t="str" cm="1">
        <f t="array" ref="AD4">IFERROR(
INDEX($A$3:$G$100,
SMALL(
IF($G$3:$G$100="Pro", ROW($A$3:$A$100)-ROW($A$3)+1),
ROW(B2)
),
COLUMN(B2)
),
"")</f>
        <v>Pierre</v>
      </c>
      <c r="AE4" t="str" cm="1">
        <f t="array" ref="AE4">IFERROR(
INDEX($A$3:$G$100,
SMALL(
IF($G$3:$G$100="Pro", ROW($A$3:$A$100)-ROW($A$3)+1),
ROW(C2)
),
COLUMN(C2)
),
"")</f>
        <v>HSAM</v>
      </c>
      <c r="AF4" t="str" cm="1">
        <f t="array" ref="AF4">IFERROR(
INDEX($G$3:$G$100,
SMALL(
IF($G$3:$G$100="Pro", ROW($G$3:$G$100)-ROW($G$3)+1),
ROW(A2)
)
),
"")</f>
        <v>pro</v>
      </c>
      <c r="AG4" cm="1">
        <f t="array" ref="AG4">IFERROR(
INDEX($A$3:$G$100,
SMALL(
IF($G$3:$G$100="Pro", ROW($A$3:$A$100)-ROW($A$3)+1),
ROW(E2)
),
COLUMN(E2)
),
"")</f>
        <v>170.5</v>
      </c>
      <c r="AH4" s="2">
        <f t="shared" si="6"/>
        <v>2</v>
      </c>
      <c r="AI4" s="2"/>
      <c r="AJ4" t="str" cm="1">
        <f t="array" ref="AJ4">IFERROR(
INDEX($A$3:$G$317,
SMALL(
IF($G$3:$G$317="Sportif", ROW($A$3:$A$317)-ROW($A$3)+1),
ROW(A2)
),
CHOOSE(COLUMN(A2),1,2,3,7,5)
),
"")</f>
        <v>CASPER</v>
      </c>
      <c r="AK4" t="str" cm="1">
        <f t="array" ref="AK4">IFERROR(
INDEX($A$3:$G$317,
SMALL(
IF($G$3:$G$317="Sportif", ROW($A$3:$A$317)-ROW($A$3)+1),
ROW(B2)
),
CHOOSE(COLUMN(B2),1,2,3,7,5)
),
"")</f>
        <v>Louna</v>
      </c>
      <c r="AL4" t="str" cm="1">
        <f t="array" ref="AL4">IFERROR(
INDEX($A$3:$G$317,
SMALL(
IF($G$3:$G$317="Sportif", ROW($A$3:$A$317)-ROW($A$3)+1),
ROW(C2)
),
CHOOSE(COLUMN(C2),1,2,3,7,5)
),
"")</f>
        <v>CH CORBIE ALBERT</v>
      </c>
      <c r="AM4" t="str" cm="1">
        <f t="array" ref="AM4">IFERROR(
INDEX($A$3:$G$317,
SMALL(
IF($G$3:$G$317="Sportif", ROW($A$3:$A$317)-ROW($A$3)+1),
ROW(D2)
),
CHOOSE(COLUMN(D2),1,2,3,7,5)
),
"")</f>
        <v>sportif</v>
      </c>
      <c r="AN4" cm="1">
        <f t="array" ref="AN4">IFERROR(
INDEX($A$3:$G$317,
SMALL(
IF($G$3:$G$317="Sportif", ROW($A$3:$A$317)-ROW($A$3)+1),
ROW(E2)
),
CHOOSE(COLUMN(E2),1,2,3,7,5)
),
"")</f>
        <v>123</v>
      </c>
      <c r="AO4" s="2">
        <f t="shared" ref="AO4:AO67" si="8">IF(AN4="", "", 1 + COUNTIF($AN$3:$AN$301,"&gt;"&amp;AN4))</f>
        <v>2</v>
      </c>
    </row>
    <row r="5" spans="1:42" x14ac:dyDescent="0.3">
      <c r="A5" t="s">
        <v>361</v>
      </c>
      <c r="B5" t="s">
        <v>362</v>
      </c>
      <c r="C5" t="s">
        <v>363</v>
      </c>
      <c r="D5" t="s">
        <v>29</v>
      </c>
      <c r="E5">
        <v>169</v>
      </c>
      <c r="F5">
        <f t="shared" si="0"/>
        <v>3</v>
      </c>
      <c r="G5" t="s">
        <v>132</v>
      </c>
      <c r="I5">
        <f t="shared" si="7"/>
        <v>3</v>
      </c>
      <c r="J5" t="str">
        <f t="shared" si="1"/>
        <v>ARANJO</v>
      </c>
      <c r="K5" t="str">
        <f t="shared" si="2"/>
        <v>Corentin</v>
      </c>
      <c r="L5" t="str">
        <f t="shared" si="3"/>
        <v>FAM / FDV HARBONNIERES</v>
      </c>
      <c r="M5">
        <f t="shared" si="4"/>
        <v>169</v>
      </c>
      <c r="O5" t="s">
        <v>24</v>
      </c>
      <c r="P5" t="s">
        <v>25</v>
      </c>
      <c r="Q5" t="s">
        <v>126</v>
      </c>
      <c r="R5" t="s">
        <v>360</v>
      </c>
      <c r="S5">
        <v>26</v>
      </c>
      <c r="T5">
        <v>3</v>
      </c>
      <c r="V5" t="str" cm="1">
        <f t="array" ref="V5">IFERROR(
INDEX($A$3:$G$100,
SMALL(
IF($D$3:$D$100="sans rampe", ROW($A$3:$A$100)-ROW($A$3)+1),
ROW(A3)
),
COLUMN(A3)
),
"")</f>
        <v>ARANJO</v>
      </c>
      <c r="W5" t="str" cm="1">
        <f t="array" ref="W5">IFERROR(
INDEX($A$3:$G$100,
SMALL(
IF($D$3:$D$100="sans rampe", ROW($A$3:$A$100)-ROW($A$3)+1),
ROW(B3)
),
COLUMN(B3)
),
"")</f>
        <v>Corentin</v>
      </c>
      <c r="X5" t="str" cm="1">
        <f t="array" ref="X5">IFERROR(
INDEX($A$3:$G$100,
SMALL(
IF($D$3:$D$100="sans rampe", ROW($A$3:$A$100)-ROW($A$3)+1),
ROW(C3)
),
COLUMN(C3)
),
"")</f>
        <v>FAM / FDV HARBONNIERES</v>
      </c>
      <c r="Y5" t="str" cm="1">
        <f t="array" ref="Y5">IFERROR(
INDEX($A$3:$G$100,
SMALL(
IF($D$3:$D$100="sans rampe", ROW($A$3:$A$100)-ROW($A$3)+1),
ROW(D3)
),
COLUMN(D3)
),
"")</f>
        <v>sans rampe</v>
      </c>
      <c r="Z5" cm="1">
        <f t="array" ref="Z5">IFERROR(
INDEX($A$3:$G$100,
SMALL(
IF($D$3:$D$100="sans rampe", ROW($A$3:$A$100)-ROW($A$3)+1),
ROW(E3)
),
COLUMN(E3)
),
"")</f>
        <v>169</v>
      </c>
      <c r="AA5" s="2">
        <f t="shared" si="5"/>
        <v>3</v>
      </c>
      <c r="AB5" s="2"/>
      <c r="AC5" t="str" cm="1">
        <f t="array" ref="AC5">IFERROR(
INDEX($A$3:$G$100,
SMALL(
IF($G$3:$G$100="Pro", ROW($A$3:$A$100)-ROW($A$3)+1),
ROW(A3)
),
COLUMN(A3)
),
"")</f>
        <v>ARANJO</v>
      </c>
      <c r="AD5" t="str" cm="1">
        <f t="array" ref="AD5">IFERROR(
INDEX($A$3:$G$100,
SMALL(
IF($G$3:$G$100="Pro", ROW($A$3:$A$100)-ROW($A$3)+1),
ROW(B3)
),
COLUMN(B3)
),
"")</f>
        <v>Corentin</v>
      </c>
      <c r="AE5" t="str" cm="1">
        <f t="array" ref="AE5">IFERROR(
INDEX($A$3:$G$100,
SMALL(
IF($G$3:$G$100="Pro", ROW($A$3:$A$100)-ROW($A$3)+1),
ROW(C3)
),
COLUMN(C3)
),
"")</f>
        <v>FAM / FDV HARBONNIERES</v>
      </c>
      <c r="AF5" t="str" cm="1">
        <f t="array" ref="AF5">IFERROR(
INDEX($G$3:$G$100,
SMALL(
IF($G$3:$G$100="Pro", ROW($G$3:$G$100)-ROW($G$3)+1),
ROW(A3)
)
),
"")</f>
        <v>pro</v>
      </c>
      <c r="AG5" cm="1">
        <f t="array" ref="AG5">IFERROR(
INDEX($A$3:$G$100,
SMALL(
IF($G$3:$G$100="Pro", ROW($A$3:$A$100)-ROW($A$3)+1),
ROW(E3)
),
COLUMN(E3)
),
"")</f>
        <v>169</v>
      </c>
      <c r="AH5" s="2">
        <f t="shared" si="6"/>
        <v>3</v>
      </c>
      <c r="AI5" s="2"/>
      <c r="AJ5" t="str" cm="1">
        <f t="array" ref="AJ5">IFERROR(
INDEX($A$3:$G$317,
SMALL(
IF($G$3:$G$317="Sportif", ROW($A$3:$A$317)-ROW($A$3)+1),
ROW(A3)
),
CHOOSE(COLUMN(A3),1,2,3,7,5)
),
"")</f>
        <v>BERDON</v>
      </c>
      <c r="AK5" t="str" cm="1">
        <f t="array" ref="AK5">IFERROR(
INDEX($A$3:$G$317,
SMALL(
IF($G$3:$G$317="Sportif", ROW($A$3:$A$317)-ROW($A$3)+1),
ROW(B3)
),
CHOOSE(COLUMN(B3),1,2,3,7,5)
),
"")</f>
        <v>Florent</v>
      </c>
      <c r="AL5" t="str" cm="1">
        <f t="array" ref="AL5">IFERROR(
INDEX($A$3:$G$317,
SMALL(
IF($G$3:$G$317="Sportif", ROW($A$3:$A$317)-ROW($A$3)+1),
ROW(C3)
),
CHOOSE(COLUMN(C3),1,2,3,7,5)
),
"")</f>
        <v>CH CORBIE ALBERT</v>
      </c>
      <c r="AM5" t="str" cm="1">
        <f t="array" ref="AM5">IFERROR(
INDEX($A$3:$G$317,
SMALL(
IF($G$3:$G$317="Sportif", ROW($A$3:$A$317)-ROW($A$3)+1),
ROW(D3)
),
CHOOSE(COLUMN(D3),1,2,3,7,5)
),
"")</f>
        <v>sportif</v>
      </c>
      <c r="AN5" cm="1">
        <f t="array" ref="AN5">IFERROR(
INDEX($A$3:$G$317,
SMALL(
IF($G$3:$G$317="Sportif", ROW($A$3:$A$317)-ROW($A$3)+1),
ROW(E3)
),
CHOOSE(COLUMN(E3),1,2,3,7,5)
),
"")</f>
        <v>118.5</v>
      </c>
      <c r="AO5" s="2">
        <f t="shared" si="8"/>
        <v>3</v>
      </c>
    </row>
    <row r="6" spans="1:42" x14ac:dyDescent="0.3">
      <c r="A6" t="s">
        <v>167</v>
      </c>
      <c r="B6" t="s">
        <v>168</v>
      </c>
      <c r="C6" s="2" t="s">
        <v>169</v>
      </c>
      <c r="D6" t="s">
        <v>29</v>
      </c>
      <c r="E6">
        <v>158.5</v>
      </c>
      <c r="F6" s="2">
        <f t="shared" si="0"/>
        <v>4</v>
      </c>
      <c r="G6" t="s">
        <v>132</v>
      </c>
      <c r="I6">
        <f t="shared" si="7"/>
        <v>4</v>
      </c>
      <c r="J6" t="str">
        <f t="shared" si="1"/>
        <v>MARREL</v>
      </c>
      <c r="K6" t="str">
        <f t="shared" si="2"/>
        <v>Clément</v>
      </c>
      <c r="L6" t="str">
        <f t="shared" si="3"/>
        <v>CDSA80</v>
      </c>
      <c r="M6">
        <f t="shared" si="4"/>
        <v>158.5</v>
      </c>
      <c r="Q6" s="1"/>
      <c r="T6" s="2" t="str">
        <f t="shared" ref="T6:T34" si="9">IF(S6="", "", 1 + COUNTIF($E$3:$E$317,"&gt;"&amp;S6))</f>
        <v/>
      </c>
      <c r="U6" s="2"/>
      <c r="V6" t="str" cm="1">
        <f t="array" ref="V6">IFERROR(
INDEX($A$3:$G$100,
SMALL(
IF($D$3:$D$100="sans rampe", ROW($A$3:$A$100)-ROW($A$3)+1),
ROW(A4)
),
COLUMN(A4)
),
"")</f>
        <v>MARREL</v>
      </c>
      <c r="W6" t="str" cm="1">
        <f t="array" ref="W6">IFERROR(
INDEX($A$3:$G$100,
SMALL(
IF($D$3:$D$100="sans rampe", ROW($A$3:$A$100)-ROW($A$3)+1),
ROW(B4)
),
COLUMN(B4)
),
"")</f>
        <v>Clément</v>
      </c>
      <c r="X6" t="str" cm="1">
        <f t="array" ref="X6">IFERROR(
INDEX($A$3:$G$100,
SMALL(
IF($D$3:$D$100="sans rampe", ROW($A$3:$A$100)-ROW($A$3)+1),
ROW(C4)
),
COLUMN(C4)
),
"")</f>
        <v>CDSA80</v>
      </c>
      <c r="Y6" t="str" cm="1">
        <f t="array" ref="Y6">IFERROR(
INDEX($A$3:$G$100,
SMALL(
IF($D$3:$D$100="sans rampe", ROW($A$3:$A$100)-ROW($A$3)+1),
ROW(D4)
),
COLUMN(D4)
),
"")</f>
        <v>sans rampe</v>
      </c>
      <c r="Z6" cm="1">
        <f t="array" ref="Z6">IFERROR(
INDEX($A$3:$G$100,
SMALL(
IF($D$3:$D$100="sans rampe", ROW($A$3:$A$100)-ROW($A$3)+1),
ROW(E4)
),
COLUMN(E4)
),
"")</f>
        <v>158.5</v>
      </c>
      <c r="AA6" s="2">
        <f t="shared" si="5"/>
        <v>4</v>
      </c>
      <c r="AB6" s="2"/>
      <c r="AC6" t="str" cm="1">
        <f t="array" ref="AC6">IFERROR(
INDEX($A$3:$G$100,
SMALL(
IF($G$3:$G$100="Pro", ROW($A$3:$A$100)-ROW($A$3)+1),
ROW(A4)
),
COLUMN(A4)
),
"")</f>
        <v>MARREL</v>
      </c>
      <c r="AD6" t="str" cm="1">
        <f t="array" ref="AD6">IFERROR(
INDEX($A$3:$G$100,
SMALL(
IF($G$3:$G$100="Pro", ROW($A$3:$A$100)-ROW($A$3)+1),
ROW(B4)
),
COLUMN(B4)
),
"")</f>
        <v>Clément</v>
      </c>
      <c r="AE6" t="str" cm="1">
        <f t="array" ref="AE6">IFERROR(
INDEX($A$3:$G$100,
SMALL(
IF($G$3:$G$100="Pro", ROW($A$3:$A$100)-ROW($A$3)+1),
ROW(C4)
),
COLUMN(C4)
),
"")</f>
        <v>CDSA80</v>
      </c>
      <c r="AF6" t="str" cm="1">
        <f t="array" ref="AF6">IFERROR(
INDEX($G$3:$G$100,
SMALL(
IF($G$3:$G$100="Pro", ROW($G$3:$G$100)-ROW($G$3)+1),
ROW(A4)
)
),
"")</f>
        <v>pro</v>
      </c>
      <c r="AG6" cm="1">
        <f t="array" ref="AG6">IFERROR(
INDEX($A$3:$G$100,
SMALL(
IF($G$3:$G$100="Pro", ROW($A$3:$A$100)-ROW($A$3)+1),
ROW(E4)
),
COLUMN(E4)
),
"")</f>
        <v>158.5</v>
      </c>
      <c r="AH6" s="2">
        <f t="shared" si="6"/>
        <v>4</v>
      </c>
      <c r="AI6" s="2"/>
      <c r="AJ6" t="str" cm="1">
        <f t="array" ref="AJ6">IFERROR(
INDEX($A$3:$G$317,
SMALL(
IF($G$3:$G$317="Sportif", ROW($A$3:$A$317)-ROW($A$3)+1),
ROW(A4)
),
CHOOSE(COLUMN(A4),1,2,3,7,5)
),
"")</f>
        <v>DELPLACE</v>
      </c>
      <c r="AK6" t="str" cm="1">
        <f t="array" ref="AK6">IFERROR(
INDEX($A$3:$G$317,
SMALL(
IF($G$3:$G$317="Sportif", ROW($A$3:$A$317)-ROW($A$3)+1),
ROW(B4)
),
CHOOSE(COLUMN(B4),1,2,3,7,5)
),
"")</f>
        <v>Mathys</v>
      </c>
      <c r="AL6" t="str" cm="1">
        <f t="array" ref="AL6">IFERROR(
INDEX($A$3:$G$317,
SMALL(
IF($G$3:$G$317="Sportif", ROW($A$3:$A$317)-ROW($A$3)+1),
ROW(C4)
),
CHOOSE(COLUMN(C4),1,2,3,7,5)
),
"")</f>
        <v>CH CORBIE ALBERT</v>
      </c>
      <c r="AM6" t="str" cm="1">
        <f t="array" ref="AM6">IFERROR(
INDEX($A$3:$G$317,
SMALL(
IF($G$3:$G$317="Sportif", ROW($A$3:$A$317)-ROW($A$3)+1),
ROW(D4)
),
CHOOSE(COLUMN(D4),1,2,3,7,5)
),
"")</f>
        <v>sportif</v>
      </c>
      <c r="AN6" cm="1">
        <f t="array" ref="AN6">IFERROR(
INDEX($A$3:$G$317,
SMALL(
IF($G$3:$G$317="Sportif", ROW($A$3:$A$317)-ROW($A$3)+1),
ROW(E4)
),
CHOOSE(COLUMN(E4),1,2,3,7,5)
),
"")</f>
        <v>116.5</v>
      </c>
      <c r="AO6" s="2">
        <f t="shared" si="8"/>
        <v>4</v>
      </c>
    </row>
    <row r="7" spans="1:42" x14ac:dyDescent="0.3">
      <c r="A7" t="s">
        <v>164</v>
      </c>
      <c r="B7" t="s">
        <v>165</v>
      </c>
      <c r="C7" s="2" t="s">
        <v>148</v>
      </c>
      <c r="D7" t="s">
        <v>29</v>
      </c>
      <c r="E7">
        <v>157.5</v>
      </c>
      <c r="F7" s="2">
        <f t="shared" si="0"/>
        <v>5</v>
      </c>
      <c r="G7" t="s">
        <v>132</v>
      </c>
      <c r="I7">
        <f t="shared" si="7"/>
        <v>5</v>
      </c>
      <c r="J7" t="str">
        <f t="shared" si="1"/>
        <v>MERCIER</v>
      </c>
      <c r="K7" t="str">
        <f t="shared" si="2"/>
        <v>Enzo</v>
      </c>
      <c r="L7" t="str">
        <f t="shared" si="3"/>
        <v>CDH80</v>
      </c>
      <c r="M7">
        <f t="shared" si="4"/>
        <v>157.5</v>
      </c>
      <c r="Q7" s="1"/>
      <c r="T7" s="2" t="str">
        <f t="shared" si="9"/>
        <v/>
      </c>
      <c r="U7" s="2"/>
      <c r="V7" t="str" cm="1">
        <f t="array" ref="V7">IFERROR(
INDEX($A$3:$G$100,
SMALL(
IF($D$3:$D$100="sans rampe", ROW($A$3:$A$100)-ROW($A$3)+1),
ROW(A5)
),
COLUMN(A5)
),
"")</f>
        <v>MERCIER</v>
      </c>
      <c r="W7" t="str" cm="1">
        <f t="array" ref="W7">IFERROR(
INDEX($A$3:$G$100,
SMALL(
IF($D$3:$D$100="sans rampe", ROW($A$3:$A$100)-ROW($A$3)+1),
ROW(B5)
),
COLUMN(B5)
),
"")</f>
        <v>Enzo</v>
      </c>
      <c r="X7" t="str" cm="1">
        <f t="array" ref="X7">IFERROR(
INDEX($A$3:$G$100,
SMALL(
IF($D$3:$D$100="sans rampe", ROW($A$3:$A$100)-ROW($A$3)+1),
ROW(C5)
),
COLUMN(C5)
),
"")</f>
        <v>CDH80</v>
      </c>
      <c r="Y7" t="str" cm="1">
        <f t="array" ref="Y7">IFERROR(
INDEX($A$3:$G$100,
SMALL(
IF($D$3:$D$100="sans rampe", ROW($A$3:$A$100)-ROW($A$3)+1),
ROW(D5)
),
COLUMN(D5)
),
"")</f>
        <v>sans rampe</v>
      </c>
      <c r="Z7" cm="1">
        <f t="array" ref="Z7">IFERROR(
INDEX($A$3:$G$100,
SMALL(
IF($D$3:$D$100="sans rampe", ROW($A$3:$A$100)-ROW($A$3)+1),
ROW(E5)
),
COLUMN(E5)
),
"")</f>
        <v>157.5</v>
      </c>
      <c r="AA7" s="2">
        <f t="shared" si="5"/>
        <v>5</v>
      </c>
      <c r="AB7" s="2"/>
      <c r="AC7" t="str" cm="1">
        <f t="array" ref="AC7">IFERROR(
INDEX($A$3:$G$100,
SMALL(
IF($G$3:$G$100="Pro", ROW($A$3:$A$100)-ROW($A$3)+1),
ROW(A5)
),
COLUMN(A5)
),
"")</f>
        <v>MERCIER</v>
      </c>
      <c r="AD7" t="str" cm="1">
        <f t="array" ref="AD7">IFERROR(
INDEX($A$3:$G$100,
SMALL(
IF($G$3:$G$100="Pro", ROW($A$3:$A$100)-ROW($A$3)+1),
ROW(B5)
),
COLUMN(B5)
),
"")</f>
        <v>Enzo</v>
      </c>
      <c r="AE7" t="str" cm="1">
        <f t="array" ref="AE7">IFERROR(
INDEX($A$3:$G$100,
SMALL(
IF($G$3:$G$100="Pro", ROW($A$3:$A$100)-ROW($A$3)+1),
ROW(C5)
),
COLUMN(C5)
),
"")</f>
        <v>CDH80</v>
      </c>
      <c r="AF7" t="str" cm="1">
        <f t="array" ref="AF7">IFERROR(
INDEX($G$3:$G$100,
SMALL(
IF($G$3:$G$100="Pro", ROW($G$3:$G$100)-ROW($G$3)+1),
ROW(A5)
)
),
"")</f>
        <v>pro</v>
      </c>
      <c r="AG7" cm="1">
        <f t="array" ref="AG7">IFERROR(
INDEX($A$3:$G$100,
SMALL(
IF($G$3:$G$100="Pro", ROW($A$3:$A$100)-ROW($A$3)+1),
ROW(E5)
),
COLUMN(E5)
),
"")</f>
        <v>157.5</v>
      </c>
      <c r="AH7" s="2">
        <f t="shared" si="6"/>
        <v>5</v>
      </c>
      <c r="AI7" s="2"/>
      <c r="AJ7" t="str" cm="1">
        <f t="array" ref="AJ7">IFERROR(
INDEX($A$3:$G$317,
SMALL(
IF($G$3:$G$317="Sportif", ROW($A$3:$A$317)-ROW($A$3)+1),
ROW(A5)
),
CHOOSE(COLUMN(A5),1,2,3,7,5)
),
"")</f>
        <v>LEROY</v>
      </c>
      <c r="AK7" t="str" cm="1">
        <f t="array" ref="AK7">IFERROR(
INDEX($A$3:$G$317,
SMALL(
IF($G$3:$G$317="Sportif", ROW($A$3:$A$317)-ROW($A$3)+1),
ROW(B5)
),
CHOOSE(COLUMN(B5),1,2,3,7,5)
),
"")</f>
        <v>Christophe</v>
      </c>
      <c r="AL7" t="str" cm="1">
        <f t="array" ref="AL7">IFERROR(
INDEX($A$3:$G$317,
SMALL(
IF($G$3:$G$317="Sportif", ROW($A$3:$A$317)-ROW($A$3)+1),
ROW(C5)
),
CHOOSE(COLUMN(C5),1,2,3,7,5)
),
"")</f>
        <v>CH CORBIE ALBERT</v>
      </c>
      <c r="AM7" t="str" cm="1">
        <f t="array" ref="AM7">IFERROR(
INDEX($A$3:$G$317,
SMALL(
IF($G$3:$G$317="Sportif", ROW($A$3:$A$317)-ROW($A$3)+1),
ROW(D5)
),
CHOOSE(COLUMN(D5),1,2,3,7,5)
),
"")</f>
        <v>sportif</v>
      </c>
      <c r="AN7" cm="1">
        <f t="array" ref="AN7">IFERROR(
INDEX($A$3:$G$317,
SMALL(
IF($G$3:$G$317="Sportif", ROW($A$3:$A$317)-ROW($A$3)+1),
ROW(E5)
),
CHOOSE(COLUMN(E5),1,2,3,7,5)
),
"")</f>
        <v>115.5</v>
      </c>
      <c r="AO7" s="2">
        <f t="shared" si="8"/>
        <v>5</v>
      </c>
    </row>
    <row r="8" spans="1:42" x14ac:dyDescent="0.3">
      <c r="A8" t="s">
        <v>646</v>
      </c>
      <c r="B8" t="s">
        <v>647</v>
      </c>
      <c r="C8" s="2" t="s">
        <v>514</v>
      </c>
      <c r="D8" t="s">
        <v>29</v>
      </c>
      <c r="E8">
        <v>141.5</v>
      </c>
      <c r="F8" s="2">
        <f t="shared" si="0"/>
        <v>6</v>
      </c>
      <c r="G8" t="s">
        <v>132</v>
      </c>
      <c r="I8">
        <f t="shared" si="7"/>
        <v>6</v>
      </c>
      <c r="J8" t="str">
        <f t="shared" si="1"/>
        <v>GAFFET</v>
      </c>
      <c r="K8" t="str">
        <f t="shared" si="2"/>
        <v>Rémi</v>
      </c>
      <c r="L8" t="str">
        <f t="shared" si="3"/>
        <v>CH CORBIE ALBERT</v>
      </c>
      <c r="M8">
        <f t="shared" si="4"/>
        <v>141.5</v>
      </c>
      <c r="Q8" s="1"/>
      <c r="T8" s="2" t="str">
        <f t="shared" si="9"/>
        <v/>
      </c>
      <c r="U8" s="2"/>
      <c r="V8" t="str" cm="1">
        <f t="array" ref="V8">IFERROR(
INDEX($A$3:$G$100,
SMALL(
IF($D$3:$D$100="sans rampe", ROW($A$3:$A$100)-ROW($A$3)+1),
ROW(A6)
),
COLUMN(A6)
),
"")</f>
        <v>GAFFET</v>
      </c>
      <c r="W8" t="str" cm="1">
        <f t="array" ref="W8">IFERROR(
INDEX($A$3:$G$100,
SMALL(
IF($D$3:$D$100="sans rampe", ROW($A$3:$A$100)-ROW($A$3)+1),
ROW(B6)
),
COLUMN(B6)
),
"")</f>
        <v>Rémi</v>
      </c>
      <c r="X8" t="str" cm="1">
        <f t="array" ref="X8">IFERROR(
INDEX($A$3:$G$100,
SMALL(
IF($D$3:$D$100="sans rampe", ROW($A$3:$A$100)-ROW($A$3)+1),
ROW(C6)
),
COLUMN(C6)
),
"")</f>
        <v>CH CORBIE ALBERT</v>
      </c>
      <c r="Y8" t="str" cm="1">
        <f t="array" ref="Y8">IFERROR(
INDEX($A$3:$G$100,
SMALL(
IF($D$3:$D$100="sans rampe", ROW($A$3:$A$100)-ROW($A$3)+1),
ROW(D6)
),
COLUMN(D6)
),
"")</f>
        <v>sans rampe</v>
      </c>
      <c r="Z8" cm="1">
        <f t="array" ref="Z8">IFERROR(
INDEX($A$3:$G$100,
SMALL(
IF($D$3:$D$100="sans rampe", ROW($A$3:$A$100)-ROW($A$3)+1),
ROW(E6)
),
COLUMN(E6)
),
"")</f>
        <v>141.5</v>
      </c>
      <c r="AA8" s="2">
        <f t="shared" si="5"/>
        <v>6</v>
      </c>
      <c r="AB8" s="2"/>
      <c r="AC8" t="str" cm="1">
        <f t="array" ref="AC8">IFERROR(
INDEX($A$3:$G$100,
SMALL(
IF($G$3:$G$100="Pro", ROW($A$3:$A$100)-ROW($A$3)+1),
ROW(A6)
),
COLUMN(A6)
),
"")</f>
        <v>GAFFET</v>
      </c>
      <c r="AD8" t="str" cm="1">
        <f t="array" ref="AD8">IFERROR(
INDEX($A$3:$G$100,
SMALL(
IF($G$3:$G$100="Pro", ROW($A$3:$A$100)-ROW($A$3)+1),
ROW(B6)
),
COLUMN(B6)
),
"")</f>
        <v>Rémi</v>
      </c>
      <c r="AE8" t="str" cm="1">
        <f t="array" ref="AE8">IFERROR(
INDEX($A$3:$G$100,
SMALL(
IF($G$3:$G$100="Pro", ROW($A$3:$A$100)-ROW($A$3)+1),
ROW(C6)
),
COLUMN(C6)
),
"")</f>
        <v>CH CORBIE ALBERT</v>
      </c>
      <c r="AF8" t="str" cm="1">
        <f t="array" ref="AF8">IFERROR(
INDEX($G$3:$G$100,
SMALL(
IF($G$3:$G$100="Pro", ROW($G$3:$G$100)-ROW($G$3)+1),
ROW(A6)
)
),
"")</f>
        <v>pro</v>
      </c>
      <c r="AG8" cm="1">
        <f t="array" ref="AG8">IFERROR(
INDEX($A$3:$G$100,
SMALL(
IF($G$3:$G$100="Pro", ROW($A$3:$A$100)-ROW($A$3)+1),
ROW(E6)
),
COLUMN(E6)
),
"")</f>
        <v>141.5</v>
      </c>
      <c r="AH8" s="2">
        <f t="shared" si="6"/>
        <v>6</v>
      </c>
      <c r="AI8" s="2"/>
      <c r="AJ8" t="str" cm="1">
        <f t="array" ref="AJ8">IFERROR(
INDEX($A$3:$G$317,
SMALL(
IF($G$3:$G$317="Sportif", ROW($A$3:$A$317)-ROW($A$3)+1),
ROW(A6)
),
CHOOSE(COLUMN(A6),1,2,3,7,5)
),
"")</f>
        <v>PAGIE</v>
      </c>
      <c r="AK8" t="str" cm="1">
        <f t="array" ref="AK8">IFERROR(
INDEX($A$3:$G$317,
SMALL(
IF($G$3:$G$317="Sportif", ROW($A$3:$A$317)-ROW($A$3)+1),
ROW(B6)
),
CHOOSE(COLUMN(B6),1,2,3,7,5)
),
"")</f>
        <v>Cédric</v>
      </c>
      <c r="AL8" t="str" cm="1">
        <f t="array" ref="AL8">IFERROR(
INDEX($A$3:$G$317,
SMALL(
IF($G$3:$G$317="Sportif", ROW($A$3:$A$317)-ROW($A$3)+1),
ROW(C6)
),
CHOOSE(COLUMN(C6),1,2,3,7,5)
),
"")</f>
        <v>CH CORBIE ALBERT</v>
      </c>
      <c r="AM8" t="str" cm="1">
        <f t="array" ref="AM8">IFERROR(
INDEX($A$3:$G$317,
SMALL(
IF($G$3:$G$317="Sportif", ROW($A$3:$A$317)-ROW($A$3)+1),
ROW(D6)
),
CHOOSE(COLUMN(D6),1,2,3,7,5)
),
"")</f>
        <v>sportif</v>
      </c>
      <c r="AN8" cm="1">
        <f t="array" ref="AN8">IFERROR(
INDEX($A$3:$G$317,
SMALL(
IF($G$3:$G$317="Sportif", ROW($A$3:$A$317)-ROW($A$3)+1),
ROW(E6)
),
CHOOSE(COLUMN(E6),1,2,3,7,5)
),
"")</f>
        <v>113</v>
      </c>
      <c r="AO8" s="2">
        <f t="shared" si="8"/>
        <v>6</v>
      </c>
    </row>
    <row r="9" spans="1:42" x14ac:dyDescent="0.3">
      <c r="A9" t="s">
        <v>181</v>
      </c>
      <c r="B9" t="s">
        <v>180</v>
      </c>
      <c r="C9" s="2" t="s">
        <v>179</v>
      </c>
      <c r="D9" t="s">
        <v>29</v>
      </c>
      <c r="E9">
        <v>141</v>
      </c>
      <c r="F9" s="2">
        <f t="shared" si="0"/>
        <v>7</v>
      </c>
      <c r="G9" t="s">
        <v>16</v>
      </c>
      <c r="I9">
        <f t="shared" si="7"/>
        <v>7</v>
      </c>
      <c r="J9" t="str">
        <f t="shared" si="1"/>
        <v>ROSE</v>
      </c>
      <c r="K9" t="str">
        <f t="shared" si="2"/>
        <v>Evan</v>
      </c>
      <c r="L9" t="str">
        <f t="shared" si="3"/>
        <v>APSL80</v>
      </c>
      <c r="M9">
        <f t="shared" si="4"/>
        <v>141</v>
      </c>
      <c r="Q9" s="1"/>
      <c r="T9" s="2" t="str">
        <f t="shared" si="9"/>
        <v/>
      </c>
      <c r="U9" s="2"/>
      <c r="V9" t="str" cm="1">
        <f t="array" ref="V9">IFERROR(
INDEX($A$3:$G$100,
SMALL(
IF($D$3:$D$100="sans rampe", ROW($A$3:$A$100)-ROW($A$3)+1),
ROW(A7)
),
COLUMN(A7)
),
"")</f>
        <v>ROSE</v>
      </c>
      <c r="W9" t="str" cm="1">
        <f t="array" ref="W9">IFERROR(
INDEX($A$3:$G$100,
SMALL(
IF($D$3:$D$100="sans rampe", ROW($A$3:$A$100)-ROW($A$3)+1),
ROW(B7)
),
COLUMN(B7)
),
"")</f>
        <v>Evan</v>
      </c>
      <c r="X9" t="str" cm="1">
        <f t="array" ref="X9">IFERROR(
INDEX($A$3:$G$100,
SMALL(
IF($D$3:$D$100="sans rampe", ROW($A$3:$A$100)-ROW($A$3)+1),
ROW(C7)
),
COLUMN(C7)
),
"")</f>
        <v>APSL80</v>
      </c>
      <c r="Y9" t="str" cm="1">
        <f t="array" ref="Y9">IFERROR(
INDEX($A$3:$G$100,
SMALL(
IF($D$3:$D$100="sans rampe", ROW($A$3:$A$100)-ROW($A$3)+1),
ROW(D7)
),
COLUMN(D7)
),
"")</f>
        <v>sans rampe</v>
      </c>
      <c r="Z9" cm="1">
        <f t="array" ref="Z9">IFERROR(
INDEX($A$3:$G$100,
SMALL(
IF($D$3:$D$100="sans rampe", ROW($A$3:$A$100)-ROW($A$3)+1),
ROW(E7)
),
COLUMN(E7)
),
"")</f>
        <v>141</v>
      </c>
      <c r="AA9" s="2">
        <f t="shared" si="5"/>
        <v>7</v>
      </c>
      <c r="AB9" s="2"/>
      <c r="AC9" t="str" cm="1">
        <f t="array" ref="AC9">IFERROR(
INDEX($A$3:$G$100,
SMALL(
IF($G$3:$G$100="Pro", ROW($A$3:$A$100)-ROW($A$3)+1),
ROW(A7)
),
COLUMN(A7)
),
"")</f>
        <v>ROSE</v>
      </c>
      <c r="AD9" t="str" cm="1">
        <f t="array" ref="AD9">IFERROR(
INDEX($A$3:$G$100,
SMALL(
IF($G$3:$G$100="Pro", ROW($A$3:$A$100)-ROW($A$3)+1),
ROW(B7)
),
COLUMN(B7)
),
"")</f>
        <v>Evan</v>
      </c>
      <c r="AE9" t="str" cm="1">
        <f t="array" ref="AE9">IFERROR(
INDEX($A$3:$G$100,
SMALL(
IF($G$3:$G$100="Pro", ROW($A$3:$A$100)-ROW($A$3)+1),
ROW(C7)
),
COLUMN(C7)
),
"")</f>
        <v>APSL80</v>
      </c>
      <c r="AF9" t="str" cm="1">
        <f t="array" ref="AF9">IFERROR(
INDEX($G$3:$G$100,
SMALL(
IF($G$3:$G$100="Pro", ROW($G$3:$G$100)-ROW($G$3)+1),
ROW(A7)
)
),
"")</f>
        <v>Pro</v>
      </c>
      <c r="AG9" cm="1">
        <f t="array" ref="AG9">IFERROR(
INDEX($A$3:$G$100,
SMALL(
IF($G$3:$G$100="Pro", ROW($A$3:$A$100)-ROW($A$3)+1),
ROW(E7)
),
COLUMN(E7)
),
"")</f>
        <v>141</v>
      </c>
      <c r="AH9" s="2">
        <f t="shared" si="6"/>
        <v>7</v>
      </c>
      <c r="AI9" s="2"/>
      <c r="AJ9" t="str" cm="1">
        <f t="array" ref="AJ9">IFERROR(
INDEX($A$3:$G$317,
SMALL(
IF($G$3:$G$317="Sportif", ROW($A$3:$A$317)-ROW($A$3)+1),
ROW(A7)
),
CHOOSE(COLUMN(A7),1,2,3,7,5)
),
"")</f>
        <v>DUMONT</v>
      </c>
      <c r="AK9" t="str" cm="1">
        <f t="array" ref="AK9">IFERROR(
INDEX($A$3:$G$317,
SMALL(
IF($G$3:$G$317="Sportif", ROW($A$3:$A$317)-ROW($A$3)+1),
ROW(B7)
),
CHOOSE(COLUMN(B7),1,2,3,7,5)
),
"")</f>
        <v>Michel</v>
      </c>
      <c r="AL9" t="str" cm="1">
        <f t="array" ref="AL9">IFERROR(
INDEX($A$3:$G$317,
SMALL(
IF($G$3:$G$317="Sportif", ROW($A$3:$A$317)-ROW($A$3)+1),
ROW(C7)
),
CHOOSE(COLUMN(C7),1,2,3,7,5)
),
"")</f>
        <v>CH CORBIE ALBERT</v>
      </c>
      <c r="AM9" t="str" cm="1">
        <f t="array" ref="AM9">IFERROR(
INDEX($A$3:$G$317,
SMALL(
IF($G$3:$G$317="Sportif", ROW($A$3:$A$317)-ROW($A$3)+1),
ROW(D7)
),
CHOOSE(COLUMN(D7),1,2,3,7,5)
),
"")</f>
        <v>sportif</v>
      </c>
      <c r="AN9" cm="1">
        <f t="array" ref="AN9">IFERROR(
INDEX($A$3:$G$317,
SMALL(
IF($G$3:$G$317="Sportif", ROW($A$3:$A$317)-ROW($A$3)+1),
ROW(E7)
),
CHOOSE(COLUMN(E7),1,2,3,7,5)
),
"")</f>
        <v>113</v>
      </c>
      <c r="AO9" s="2">
        <f t="shared" si="8"/>
        <v>6</v>
      </c>
    </row>
    <row r="10" spans="1:42" x14ac:dyDescent="0.3">
      <c r="A10" t="s">
        <v>158</v>
      </c>
      <c r="B10" t="s">
        <v>159</v>
      </c>
      <c r="C10" s="2" t="s">
        <v>148</v>
      </c>
      <c r="D10" t="s">
        <v>29</v>
      </c>
      <c r="E10">
        <v>140.5</v>
      </c>
      <c r="F10" s="2">
        <f t="shared" si="0"/>
        <v>8</v>
      </c>
      <c r="G10" t="s">
        <v>132</v>
      </c>
      <c r="I10">
        <f t="shared" si="7"/>
        <v>8</v>
      </c>
      <c r="J10" t="str">
        <f t="shared" si="1"/>
        <v>HERMIER</v>
      </c>
      <c r="K10" t="str">
        <f t="shared" si="2"/>
        <v>Théo</v>
      </c>
      <c r="L10" t="str">
        <f t="shared" si="3"/>
        <v>CDH80</v>
      </c>
      <c r="M10">
        <f t="shared" si="4"/>
        <v>140.5</v>
      </c>
      <c r="Q10" s="1"/>
      <c r="T10" s="2" t="str">
        <f t="shared" si="9"/>
        <v/>
      </c>
      <c r="U10" s="2"/>
      <c r="V10" t="str" cm="1">
        <f t="array" ref="V10">IFERROR(
INDEX($A$3:$G$100,
SMALL(
IF($D$3:$D$100="sans rampe", ROW($A$3:$A$100)-ROW($A$3)+1),
ROW(A8)
),
COLUMN(A8)
),
"")</f>
        <v>HERMIER</v>
      </c>
      <c r="W10" t="str" cm="1">
        <f t="array" ref="W10">IFERROR(
INDEX($A$3:$G$100,
SMALL(
IF($D$3:$D$100="sans rampe", ROW($A$3:$A$100)-ROW($A$3)+1),
ROW(B8)
),
COLUMN(B8)
),
"")</f>
        <v>Théo</v>
      </c>
      <c r="X10" t="str" cm="1">
        <f t="array" ref="X10">IFERROR(
INDEX($A$3:$G$100,
SMALL(
IF($D$3:$D$100="sans rampe", ROW($A$3:$A$100)-ROW($A$3)+1),
ROW(C8)
),
COLUMN(C8)
),
"")</f>
        <v>CDH80</v>
      </c>
      <c r="Y10" t="str" cm="1">
        <f t="array" ref="Y10">IFERROR(
INDEX($A$3:$G$100,
SMALL(
IF($D$3:$D$100="sans rampe", ROW($A$3:$A$100)-ROW($A$3)+1),
ROW(D8)
),
COLUMN(D8)
),
"")</f>
        <v>sans rampe</v>
      </c>
      <c r="Z10" cm="1">
        <f t="array" ref="Z10">IFERROR(
INDEX($A$3:$G$100,
SMALL(
IF($D$3:$D$100="sans rampe", ROW($A$3:$A$100)-ROW($A$3)+1),
ROW(E8)
),
COLUMN(E8)
),
"")</f>
        <v>140.5</v>
      </c>
      <c r="AA10" s="2">
        <f t="shared" si="5"/>
        <v>8</v>
      </c>
      <c r="AB10" s="2"/>
      <c r="AC10" t="str" cm="1">
        <f t="array" ref="AC10">IFERROR(
INDEX($A$3:$G$100,
SMALL(
IF($G$3:$G$100="Pro", ROW($A$3:$A$100)-ROW($A$3)+1),
ROW(A8)
),
COLUMN(A8)
),
"")</f>
        <v>HERMIER</v>
      </c>
      <c r="AD10" t="str" cm="1">
        <f t="array" ref="AD10">IFERROR(
INDEX($A$3:$G$100,
SMALL(
IF($G$3:$G$100="Pro", ROW($A$3:$A$100)-ROW($A$3)+1),
ROW(B8)
),
COLUMN(B8)
),
"")</f>
        <v>Théo</v>
      </c>
      <c r="AE10" t="str" cm="1">
        <f t="array" ref="AE10">IFERROR(
INDEX($A$3:$G$100,
SMALL(
IF($G$3:$G$100="Pro", ROW($A$3:$A$100)-ROW($A$3)+1),
ROW(C8)
),
COLUMN(C8)
),
"")</f>
        <v>CDH80</v>
      </c>
      <c r="AF10" t="str" cm="1">
        <f t="array" ref="AF10">IFERROR(
INDEX($G$3:$G$100,
SMALL(
IF($G$3:$G$100="Pro", ROW($G$3:$G$100)-ROW($G$3)+1),
ROW(A8)
)
),
"")</f>
        <v>pro</v>
      </c>
      <c r="AG10" cm="1">
        <f t="array" ref="AG10">IFERROR(
INDEX($A$3:$G$100,
SMALL(
IF($G$3:$G$100="Pro", ROW($A$3:$A$100)-ROW($A$3)+1),
ROW(E8)
),
COLUMN(E8)
),
"")</f>
        <v>140.5</v>
      </c>
      <c r="AH10" s="2">
        <f t="shared" si="6"/>
        <v>8</v>
      </c>
      <c r="AI10" s="2"/>
      <c r="AJ10" t="str" cm="1">
        <f t="array" ref="AJ10">IFERROR(
INDEX($A$3:$G$317,
SMALL(
IF($G$3:$G$317="Sportif", ROW($A$3:$A$317)-ROW($A$3)+1),
ROW(A8)
),
CHOOSE(COLUMN(A8),1,2,3,7,5)
),
"")</f>
        <v>JOUY</v>
      </c>
      <c r="AK10" t="str" cm="1">
        <f t="array" ref="AK10">IFERROR(
INDEX($A$3:$G$317,
SMALL(
IF($G$3:$G$317="Sportif", ROW($A$3:$A$317)-ROW($A$3)+1),
ROW(B8)
),
CHOOSE(COLUMN(B8),1,2,3,7,5)
),
"")</f>
        <v>Fréderic</v>
      </c>
      <c r="AL10" t="str" cm="1">
        <f t="array" ref="AL10">IFERROR(
INDEX($A$3:$G$317,
SMALL(
IF($G$3:$G$317="Sportif", ROW($A$3:$A$317)-ROW($A$3)+1),
ROW(C8)
),
CHOOSE(COLUMN(C8),1,2,3,7,5)
),
"")</f>
        <v>CH CORBIE ALBERT</v>
      </c>
      <c r="AM10" t="str" cm="1">
        <f t="array" ref="AM10">IFERROR(
INDEX($A$3:$G$317,
SMALL(
IF($G$3:$G$317="Sportif", ROW($A$3:$A$317)-ROW($A$3)+1),
ROW(D8)
),
CHOOSE(COLUMN(D8),1,2,3,7,5)
),
"")</f>
        <v>sportif</v>
      </c>
      <c r="AN10" cm="1">
        <f t="array" ref="AN10">IFERROR(
INDEX($A$3:$G$317,
SMALL(
IF($G$3:$G$317="Sportif", ROW($A$3:$A$317)-ROW($A$3)+1),
ROW(E8)
),
CHOOSE(COLUMN(E8),1,2,3,7,5)
),
"")</f>
        <v>108</v>
      </c>
      <c r="AO10" s="2">
        <f t="shared" si="8"/>
        <v>8</v>
      </c>
    </row>
    <row r="11" spans="1:42" x14ac:dyDescent="0.3">
      <c r="A11" t="s">
        <v>648</v>
      </c>
      <c r="B11" t="s">
        <v>423</v>
      </c>
      <c r="C11" s="2" t="s">
        <v>514</v>
      </c>
      <c r="D11" t="s">
        <v>29</v>
      </c>
      <c r="E11">
        <v>138</v>
      </c>
      <c r="F11" s="2">
        <f t="shared" si="0"/>
        <v>9</v>
      </c>
      <c r="G11" t="s">
        <v>132</v>
      </c>
      <c r="I11">
        <f t="shared" si="7"/>
        <v>9</v>
      </c>
      <c r="J11" t="str">
        <f t="shared" si="1"/>
        <v>CIEZKOWSKI</v>
      </c>
      <c r="K11" t="str">
        <f t="shared" si="2"/>
        <v>Stéphane</v>
      </c>
      <c r="L11" t="str">
        <f t="shared" si="3"/>
        <v>CH CORBIE ALBERT</v>
      </c>
      <c r="M11">
        <f t="shared" si="4"/>
        <v>138</v>
      </c>
      <c r="Q11" s="1"/>
      <c r="T11" s="2" t="str">
        <f t="shared" si="9"/>
        <v/>
      </c>
      <c r="U11" s="2"/>
      <c r="V11" t="str" cm="1">
        <f t="array" ref="V11">IFERROR(
INDEX($A$3:$G$100,
SMALL(
IF($D$3:$D$100="sans rampe", ROW($A$3:$A$100)-ROW($A$3)+1),
ROW(A9)
),
COLUMN(A9)
),
"")</f>
        <v>CIEZKOWSKI</v>
      </c>
      <c r="W11" t="str" cm="1">
        <f t="array" ref="W11">IFERROR(
INDEX($A$3:$G$100,
SMALL(
IF($D$3:$D$100="sans rampe", ROW($A$3:$A$100)-ROW($A$3)+1),
ROW(B9)
),
COLUMN(B9)
),
"")</f>
        <v>Stéphane</v>
      </c>
      <c r="X11" t="str" cm="1">
        <f t="array" ref="X11">IFERROR(
INDEX($A$3:$G$100,
SMALL(
IF($D$3:$D$100="sans rampe", ROW($A$3:$A$100)-ROW($A$3)+1),
ROW(C9)
),
COLUMN(C9)
),
"")</f>
        <v>CH CORBIE ALBERT</v>
      </c>
      <c r="Y11" t="str" cm="1">
        <f t="array" ref="Y11">IFERROR(
INDEX($A$3:$G$100,
SMALL(
IF($D$3:$D$100="sans rampe", ROW($A$3:$A$100)-ROW($A$3)+1),
ROW(D9)
),
COLUMN(D9)
),
"")</f>
        <v>sans rampe</v>
      </c>
      <c r="Z11" cm="1">
        <f t="array" ref="Z11">IFERROR(
INDEX($A$3:$G$100,
SMALL(
IF($D$3:$D$100="sans rampe", ROW($A$3:$A$100)-ROW($A$3)+1),
ROW(E9)
),
COLUMN(E9)
),
"")</f>
        <v>138</v>
      </c>
      <c r="AA11" s="2">
        <f t="shared" si="5"/>
        <v>9</v>
      </c>
      <c r="AB11" s="2"/>
      <c r="AC11" t="str" cm="1">
        <f t="array" ref="AC11">IFERROR(
INDEX($A$3:$G$100,
SMALL(
IF($G$3:$G$100="Pro", ROW($A$3:$A$100)-ROW($A$3)+1),
ROW(A9)
),
COLUMN(A9)
),
"")</f>
        <v>CIEZKOWSKI</v>
      </c>
      <c r="AD11" t="str" cm="1">
        <f t="array" ref="AD11">IFERROR(
INDEX($A$3:$G$100,
SMALL(
IF($G$3:$G$100="Pro", ROW($A$3:$A$100)-ROW($A$3)+1),
ROW(B9)
),
COLUMN(B9)
),
"")</f>
        <v>Stéphane</v>
      </c>
      <c r="AE11" t="str" cm="1">
        <f t="array" ref="AE11">IFERROR(
INDEX($A$3:$G$100,
SMALL(
IF($G$3:$G$100="Pro", ROW($A$3:$A$100)-ROW($A$3)+1),
ROW(C9)
),
COLUMN(C9)
),
"")</f>
        <v>CH CORBIE ALBERT</v>
      </c>
      <c r="AF11" t="str" cm="1">
        <f t="array" ref="AF11">IFERROR(
INDEX($G$3:$G$100,
SMALL(
IF($G$3:$G$100="Pro", ROW($G$3:$G$100)-ROW($G$3)+1),
ROW(A9)
)
),
"")</f>
        <v>pro</v>
      </c>
      <c r="AG11" cm="1">
        <f t="array" ref="AG11">IFERROR(
INDEX($A$3:$G$100,
SMALL(
IF($G$3:$G$100="Pro", ROW($A$3:$A$100)-ROW($A$3)+1),
ROW(E9)
),
COLUMN(E9)
),
"")</f>
        <v>138</v>
      </c>
      <c r="AH11" s="2">
        <f t="shared" si="6"/>
        <v>9</v>
      </c>
      <c r="AI11" s="2"/>
      <c r="AJ11" t="str" cm="1">
        <f t="array" ref="AJ11">IFERROR(
INDEX($A$3:$G$317,
SMALL(
IF($G$3:$G$317="Sportif", ROW($A$3:$A$317)-ROW($A$3)+1),
ROW(A9)
),
CHOOSE(COLUMN(A9),1,2,3,7,5)
),
"")</f>
        <v>FLAMANT</v>
      </c>
      <c r="AK11" t="str" cm="1">
        <f t="array" ref="AK11">IFERROR(
INDEX($A$3:$G$317,
SMALL(
IF($G$3:$G$317="Sportif", ROW($A$3:$A$317)-ROW($A$3)+1),
ROW(B9)
),
CHOOSE(COLUMN(B9),1,2,3,7,5)
),
"")</f>
        <v>Patrick</v>
      </c>
      <c r="AL11" t="str" cm="1">
        <f t="array" ref="AL11">IFERROR(
INDEX($A$3:$G$317,
SMALL(
IF($G$3:$G$317="Sportif", ROW($A$3:$A$317)-ROW($A$3)+1),
ROW(C9)
),
CHOOSE(COLUMN(C9),1,2,3,7,5)
),
"")</f>
        <v>Pôle Santé de Breteuil</v>
      </c>
      <c r="AM11" t="str" cm="1">
        <f t="array" ref="AM11">IFERROR(
INDEX($A$3:$G$317,
SMALL(
IF($G$3:$G$317="Sportif", ROW($A$3:$A$317)-ROW($A$3)+1),
ROW(D9)
),
CHOOSE(COLUMN(D9),1,2,3,7,5)
),
"")</f>
        <v>sportif</v>
      </c>
      <c r="AN11" cm="1">
        <f t="array" ref="AN11">IFERROR(
INDEX($A$3:$G$317,
SMALL(
IF($G$3:$G$317="Sportif", ROW($A$3:$A$317)-ROW($A$3)+1),
ROW(E9)
),
CHOOSE(COLUMN(E9),1,2,3,7,5)
),
"")</f>
        <v>107.5</v>
      </c>
      <c r="AO11" s="2">
        <f t="shared" si="8"/>
        <v>9</v>
      </c>
    </row>
    <row r="12" spans="1:42" x14ac:dyDescent="0.3">
      <c r="A12" t="s">
        <v>364</v>
      </c>
      <c r="B12" t="s">
        <v>365</v>
      </c>
      <c r="C12" t="s">
        <v>363</v>
      </c>
      <c r="D12" t="s">
        <v>29</v>
      </c>
      <c r="E12">
        <v>128.5</v>
      </c>
      <c r="F12">
        <f t="shared" si="0"/>
        <v>10</v>
      </c>
      <c r="G12" t="s">
        <v>26</v>
      </c>
      <c r="I12">
        <f t="shared" si="7"/>
        <v>10</v>
      </c>
      <c r="J12" t="str">
        <f t="shared" si="1"/>
        <v>CHATELAIN</v>
      </c>
      <c r="K12" t="str">
        <f t="shared" si="2"/>
        <v>Gilles</v>
      </c>
      <c r="L12" t="str">
        <f t="shared" si="3"/>
        <v>FAM / FDV HARBONNIERES</v>
      </c>
      <c r="M12">
        <f t="shared" si="4"/>
        <v>128.5</v>
      </c>
      <c r="Q12" s="1"/>
      <c r="T12" s="2" t="str">
        <f t="shared" si="9"/>
        <v/>
      </c>
      <c r="U12" s="2"/>
      <c r="V12" t="str" cm="1">
        <f t="array" ref="V12">IFERROR(
INDEX($A$3:$G$100,
SMALL(
IF($D$3:$D$100="sans rampe", ROW($A$3:$A$100)-ROW($A$3)+1),
ROW(A10)
),
COLUMN(A10)
),
"")</f>
        <v>CHATELAIN</v>
      </c>
      <c r="W12" t="str" cm="1">
        <f t="array" ref="W12">IFERROR(
INDEX($A$3:$G$100,
SMALL(
IF($D$3:$D$100="sans rampe", ROW($A$3:$A$100)-ROW($A$3)+1),
ROW(B10)
),
COLUMN(B10)
),
"")</f>
        <v>Gilles</v>
      </c>
      <c r="X12" t="str" cm="1">
        <f t="array" ref="X12">IFERROR(
INDEX($A$3:$G$100,
SMALL(
IF($D$3:$D$100="sans rampe", ROW($A$3:$A$100)-ROW($A$3)+1),
ROW(C10)
),
COLUMN(C10)
),
"")</f>
        <v>FAM / FDV HARBONNIERES</v>
      </c>
      <c r="Y12" t="str" cm="1">
        <f t="array" ref="Y12">IFERROR(
INDEX($A$3:$G$100,
SMALL(
IF($D$3:$D$100="sans rampe", ROW($A$3:$A$100)-ROW($A$3)+1),
ROW(D10)
),
COLUMN(D10)
),
"")</f>
        <v>sans rampe</v>
      </c>
      <c r="Z12" cm="1">
        <f t="array" ref="Z12">IFERROR(
INDEX($A$3:$G$100,
SMALL(
IF($D$3:$D$100="sans rampe", ROW($A$3:$A$100)-ROW($A$3)+1),
ROW(E10)
),
COLUMN(E10)
),
"")</f>
        <v>128.5</v>
      </c>
      <c r="AA12" s="2">
        <f t="shared" si="5"/>
        <v>10</v>
      </c>
      <c r="AB12" s="2"/>
      <c r="AC12" t="str" cm="1">
        <f t="array" ref="AC12">IFERROR(
INDEX($A$3:$G$100,
SMALL(
IF($G$3:$G$100="Pro", ROW($A$3:$A$100)-ROW($A$3)+1),
ROW(A10)
),
COLUMN(A10)
),
"")</f>
        <v>ETOURNEAUD</v>
      </c>
      <c r="AD12" t="str" cm="1">
        <f t="array" ref="AD12">IFERROR(
INDEX($A$3:$G$100,
SMALL(
IF($G$3:$G$100="Pro", ROW($A$3:$A$100)-ROW($A$3)+1),
ROW(B10)
),
COLUMN(B10)
),
"")</f>
        <v>Diane</v>
      </c>
      <c r="AE12" t="str" cm="1">
        <f t="array" ref="AE12">IFERROR(
INDEX($A$3:$G$100,
SMALL(
IF($G$3:$G$100="Pro", ROW($A$3:$A$100)-ROW($A$3)+1),
ROW(C10)
),
COLUMN(C10)
),
"")</f>
        <v>CH CORBIE ALBERT</v>
      </c>
      <c r="AF12" t="str" cm="1">
        <f t="array" ref="AF12">IFERROR(
INDEX($G$3:$G$100,
SMALL(
IF($G$3:$G$100="Pro", ROW($G$3:$G$100)-ROW($G$3)+1),
ROW(A10)
)
),
"")</f>
        <v>pro</v>
      </c>
      <c r="AG12" cm="1">
        <f t="array" ref="AG12">IFERROR(
INDEX($A$3:$G$100,
SMALL(
IF($G$3:$G$100="Pro", ROW($A$3:$A$100)-ROW($A$3)+1),
ROW(E10)
),
COLUMN(E10)
),
"")</f>
        <v>127</v>
      </c>
      <c r="AH12" s="2">
        <f t="shared" si="6"/>
        <v>10</v>
      </c>
      <c r="AI12" s="2"/>
      <c r="AJ12" t="str" cm="1">
        <f t="array" ref="AJ12">IFERROR(
INDEX($A$3:$G$317,
SMALL(
IF($G$3:$G$317="Sportif", ROW($A$3:$A$317)-ROW($A$3)+1),
ROW(A10)
),
CHOOSE(COLUMN(A10),1,2,3,7,5)
),
"")</f>
        <v>DESBIENDRAS</v>
      </c>
      <c r="AK12" t="str" cm="1">
        <f t="array" ref="AK12">IFERROR(
INDEX($A$3:$G$317,
SMALL(
IF($G$3:$G$317="Sportif", ROW($A$3:$A$317)-ROW($A$3)+1),
ROW(B10)
),
CHOOSE(COLUMN(B10),1,2,3,7,5)
),
"")</f>
        <v>David</v>
      </c>
      <c r="AL12" t="str" cm="1">
        <f t="array" ref="AL12">IFERROR(
INDEX($A$3:$G$317,
SMALL(
IF($G$3:$G$317="Sportif", ROW($A$3:$A$317)-ROW($A$3)+1),
ROW(C10)
),
CHOOSE(COLUMN(C10),1,2,3,7,5)
),
"")</f>
        <v>FAM / FDV HARBONNIERES</v>
      </c>
      <c r="AM12" t="str" cm="1">
        <f t="array" ref="AM12">IFERROR(
INDEX($A$3:$G$317,
SMALL(
IF($G$3:$G$317="Sportif", ROW($A$3:$A$317)-ROW($A$3)+1),
ROW(D10)
),
CHOOSE(COLUMN(D10),1,2,3,7,5)
),
"")</f>
        <v>sportif</v>
      </c>
      <c r="AN12" cm="1">
        <f t="array" ref="AN12">IFERROR(
INDEX($A$3:$G$317,
SMALL(
IF($G$3:$G$317="Sportif", ROW($A$3:$A$317)-ROW($A$3)+1),
ROW(E10)
),
CHOOSE(COLUMN(E10),1,2,3,7,5)
),
"")</f>
        <v>107.5</v>
      </c>
      <c r="AO12" s="2">
        <f t="shared" si="8"/>
        <v>9</v>
      </c>
    </row>
    <row r="13" spans="1:42" x14ac:dyDescent="0.3">
      <c r="A13" t="s">
        <v>649</v>
      </c>
      <c r="B13" t="s">
        <v>650</v>
      </c>
      <c r="C13" s="2" t="s">
        <v>514</v>
      </c>
      <c r="D13" t="s">
        <v>29</v>
      </c>
      <c r="E13">
        <v>127</v>
      </c>
      <c r="F13" s="2">
        <f t="shared" si="0"/>
        <v>11</v>
      </c>
      <c r="G13" t="s">
        <v>132</v>
      </c>
      <c r="I13">
        <f t="shared" si="7"/>
        <v>11</v>
      </c>
      <c r="J13" t="str">
        <f t="shared" si="1"/>
        <v>ETOURNEAUD</v>
      </c>
      <c r="K13" t="str">
        <f t="shared" si="2"/>
        <v>Diane</v>
      </c>
      <c r="L13" t="str">
        <f t="shared" si="3"/>
        <v>CH CORBIE ALBERT</v>
      </c>
      <c r="M13">
        <f t="shared" si="4"/>
        <v>127</v>
      </c>
      <c r="Q13" s="1"/>
      <c r="T13" s="2" t="str">
        <f t="shared" si="9"/>
        <v/>
      </c>
      <c r="U13" s="2"/>
      <c r="V13" t="str" cm="1">
        <f t="array" ref="V13">IFERROR(
INDEX($A$3:$G$100,
SMALL(
IF($D$3:$D$100="sans rampe", ROW($A$3:$A$100)-ROW($A$3)+1),
ROW(A11)
),
COLUMN(A11)
),
"")</f>
        <v>ETOURNEAUD</v>
      </c>
      <c r="W13" t="str" cm="1">
        <f t="array" ref="W13">IFERROR(
INDEX($A$3:$G$100,
SMALL(
IF($D$3:$D$100="sans rampe", ROW($A$3:$A$100)-ROW($A$3)+1),
ROW(B11)
),
COLUMN(B11)
),
"")</f>
        <v>Diane</v>
      </c>
      <c r="X13" t="str" cm="1">
        <f t="array" ref="X13">IFERROR(
INDEX($A$3:$G$100,
SMALL(
IF($D$3:$D$100="sans rampe", ROW($A$3:$A$100)-ROW($A$3)+1),
ROW(C11)
),
COLUMN(C11)
),
"")</f>
        <v>CH CORBIE ALBERT</v>
      </c>
      <c r="Y13" t="str" cm="1">
        <f t="array" ref="Y13">IFERROR(
INDEX($A$3:$G$100,
SMALL(
IF($D$3:$D$100="sans rampe", ROW($A$3:$A$100)-ROW($A$3)+1),
ROW(D11)
),
COLUMN(D11)
),
"")</f>
        <v>sans rampe</v>
      </c>
      <c r="Z13" cm="1">
        <f t="array" ref="Z13">IFERROR(
INDEX($A$3:$G$100,
SMALL(
IF($D$3:$D$100="sans rampe", ROW($A$3:$A$100)-ROW($A$3)+1),
ROW(E11)
),
COLUMN(E11)
),
"")</f>
        <v>127</v>
      </c>
      <c r="AA13" s="2">
        <f t="shared" si="5"/>
        <v>11</v>
      </c>
      <c r="AB13" s="2"/>
      <c r="AC13" t="str" cm="1">
        <f t="array" ref="AC13">IFERROR(
INDEX($A$3:$G$100,
SMALL(
IF($G$3:$G$100="Pro", ROW($A$3:$A$100)-ROW($A$3)+1),
ROW(A11)
),
COLUMN(A11)
),
"")</f>
        <v>DANNEAU</v>
      </c>
      <c r="AD13" t="str" cm="1">
        <f t="array" ref="AD13">IFERROR(
INDEX($A$3:$G$100,
SMALL(
IF($G$3:$G$100="Pro", ROW($A$3:$A$100)-ROW($A$3)+1),
ROW(B11)
),
COLUMN(B11)
),
"")</f>
        <v xml:space="preserve">Julia </v>
      </c>
      <c r="AE13" t="str" cm="1">
        <f t="array" ref="AE13">IFERROR(
INDEX($A$3:$G$100,
SMALL(
IF($G$3:$G$100="Pro", ROW($A$3:$A$100)-ROW($A$3)+1),
ROW(C11)
),
COLUMN(C11)
),
"")</f>
        <v>FAM / FDV HARBONNIERES</v>
      </c>
      <c r="AF13" t="str" cm="1">
        <f t="array" ref="AF13">IFERROR(
INDEX($G$3:$G$100,
SMALL(
IF($G$3:$G$100="Pro", ROW($G$3:$G$100)-ROW($G$3)+1),
ROW(A11)
)
),
"")</f>
        <v>pro</v>
      </c>
      <c r="AG13" cm="1">
        <f t="array" ref="AG13">IFERROR(
INDEX($A$3:$G$100,
SMALL(
IF($G$3:$G$100="Pro", ROW($A$3:$A$100)-ROW($A$3)+1),
ROW(E11)
),
COLUMN(E11)
),
"")</f>
        <v>122.5</v>
      </c>
      <c r="AH13" s="2">
        <f t="shared" si="6"/>
        <v>11</v>
      </c>
      <c r="AI13" s="2"/>
      <c r="AJ13" t="str" cm="1">
        <f t="array" ref="AJ13">IFERROR(
INDEX($A$3:$G$317,
SMALL(
IF($G$3:$G$317="Sportif", ROW($A$3:$A$317)-ROW($A$3)+1),
ROW(A11)
),
CHOOSE(COLUMN(A11),1,2,3,7,5)
),
"")</f>
        <v>GUILLEMONT</v>
      </c>
      <c r="AK13" t="str" cm="1">
        <f t="array" ref="AK13">IFERROR(
INDEX($A$3:$G$317,
SMALL(
IF($G$3:$G$317="Sportif", ROW($A$3:$A$317)-ROW($A$3)+1),
ROW(B11)
),
CHOOSE(COLUMN(B11),1,2,3,7,5)
),
"")</f>
        <v>Wendy</v>
      </c>
      <c r="AL13" t="str" cm="1">
        <f t="array" ref="AL13">IFERROR(
INDEX($A$3:$G$317,
SMALL(
IF($G$3:$G$317="Sportif", ROW($A$3:$A$317)-ROW($A$3)+1),
ROW(C11)
),
CHOOSE(COLUMN(C11),1,2,3,7,5)
),
"")</f>
        <v>CH CORBIE ALBERT</v>
      </c>
      <c r="AM13" t="str" cm="1">
        <f t="array" ref="AM13">IFERROR(
INDEX($A$3:$G$317,
SMALL(
IF($G$3:$G$317="Sportif", ROW($A$3:$A$317)-ROW($A$3)+1),
ROW(D11)
),
CHOOSE(COLUMN(D11),1,2,3,7,5)
),
"")</f>
        <v>sportif</v>
      </c>
      <c r="AN13" cm="1">
        <f t="array" ref="AN13">IFERROR(
INDEX($A$3:$G$317,
SMALL(
IF($G$3:$G$317="Sportif", ROW($A$3:$A$317)-ROW($A$3)+1),
ROW(E11)
),
CHOOSE(COLUMN(E11),1,2,3,7,5)
),
"")</f>
        <v>107</v>
      </c>
      <c r="AO13" s="2">
        <f t="shared" si="8"/>
        <v>11</v>
      </c>
    </row>
    <row r="14" spans="1:42" x14ac:dyDescent="0.3">
      <c r="A14" t="s">
        <v>601</v>
      </c>
      <c r="B14" t="s">
        <v>251</v>
      </c>
      <c r="C14" s="2" t="s">
        <v>514</v>
      </c>
      <c r="D14" t="s">
        <v>29</v>
      </c>
      <c r="E14">
        <v>123</v>
      </c>
      <c r="F14" s="2">
        <f t="shared" si="0"/>
        <v>12</v>
      </c>
      <c r="G14" t="s">
        <v>26</v>
      </c>
      <c r="I14" s="2">
        <f t="shared" si="7"/>
        <v>12</v>
      </c>
      <c r="J14" s="2" t="str">
        <f t="shared" si="1"/>
        <v>CASPER</v>
      </c>
      <c r="K14" s="2" t="str">
        <f t="shared" si="2"/>
        <v>Louna</v>
      </c>
      <c r="L14" s="2" t="str">
        <f t="shared" si="3"/>
        <v>CH CORBIE ALBERT</v>
      </c>
      <c r="M14" s="2">
        <f t="shared" si="4"/>
        <v>123</v>
      </c>
      <c r="Q14" s="1"/>
      <c r="T14" s="2" t="str">
        <f t="shared" si="9"/>
        <v/>
      </c>
      <c r="U14" s="2"/>
      <c r="V14" t="str" cm="1">
        <f t="array" ref="V14">IFERROR(
INDEX($A$3:$G$100,
SMALL(
IF($D$3:$D$100="sans rampe", ROW($A$3:$A$100)-ROW($A$3)+1),
ROW(A12)
),
COLUMN(A12)
),
"")</f>
        <v>CASPER</v>
      </c>
      <c r="W14" t="str" cm="1">
        <f t="array" ref="W14">IFERROR(
INDEX($A$3:$G$100,
SMALL(
IF($D$3:$D$100="sans rampe", ROW($A$3:$A$100)-ROW($A$3)+1),
ROW(B12)
),
COLUMN(B12)
),
"")</f>
        <v>Louna</v>
      </c>
      <c r="X14" t="str" cm="1">
        <f t="array" ref="X14">IFERROR(
INDEX($A$3:$G$100,
SMALL(
IF($D$3:$D$100="sans rampe", ROW($A$3:$A$100)-ROW($A$3)+1),
ROW(C12)
),
COLUMN(C12)
),
"")</f>
        <v>CH CORBIE ALBERT</v>
      </c>
      <c r="Y14" t="str" cm="1">
        <f t="array" ref="Y14">IFERROR(
INDEX($A$3:$G$100,
SMALL(
IF($D$3:$D$100="sans rampe", ROW($A$3:$A$100)-ROW($A$3)+1),
ROW(D12)
),
COLUMN(D12)
),
"")</f>
        <v>sans rampe</v>
      </c>
      <c r="Z14" cm="1">
        <f t="array" ref="Z14">IFERROR(
INDEX($A$3:$G$100,
SMALL(
IF($D$3:$D$100="sans rampe", ROW($A$3:$A$100)-ROW($A$3)+1),
ROW(E12)
),
COLUMN(E12)
),
"")</f>
        <v>123</v>
      </c>
      <c r="AA14" s="2">
        <f t="shared" si="5"/>
        <v>12</v>
      </c>
      <c r="AB14" s="2"/>
      <c r="AC14" t="str" cm="1">
        <f t="array" ref="AC14">IFERROR(
INDEX($A$3:$G$100,
SMALL(
IF($G$3:$G$100="Pro", ROW($A$3:$A$100)-ROW($A$3)+1),
ROW(A12)
),
COLUMN(A12)
),
"")</f>
        <v>ROZE</v>
      </c>
      <c r="AD14" t="str" cm="1">
        <f t="array" ref="AD14">IFERROR(
INDEX($A$3:$G$100,
SMALL(
IF($G$3:$G$100="Pro", ROW($A$3:$A$100)-ROW($A$3)+1),
ROW(B12)
),
COLUMN(B12)
),
"")</f>
        <v>Kerian</v>
      </c>
      <c r="AE14" t="str" cm="1">
        <f t="array" ref="AE14">IFERROR(
INDEX($A$3:$G$100,
SMALL(
IF($G$3:$G$100="Pro", ROW($A$3:$A$100)-ROW($A$3)+1),
ROW(C12)
),
COLUMN(C12)
),
"")</f>
        <v>USEP80</v>
      </c>
      <c r="AF14" t="str" cm="1">
        <f t="array" ref="AF14">IFERROR(
INDEX($G$3:$G$100,
SMALL(
IF($G$3:$G$100="Pro", ROW($G$3:$G$100)-ROW($G$3)+1),
ROW(A12)
)
),
"")</f>
        <v>pro</v>
      </c>
      <c r="AG14" cm="1">
        <f t="array" ref="AG14">IFERROR(
INDEX($A$3:$G$100,
SMALL(
IF($G$3:$G$100="Pro", ROW($A$3:$A$100)-ROW($A$3)+1),
ROW(E12)
),
COLUMN(E12)
),
"")</f>
        <v>119</v>
      </c>
      <c r="AH14" s="2">
        <f t="shared" si="6"/>
        <v>12</v>
      </c>
      <c r="AI14" s="2"/>
      <c r="AJ14" t="str" cm="1">
        <f t="array" ref="AJ14">IFERROR(
INDEX($A$3:$G$317,
SMALL(
IF($G$3:$G$317="Sportif", ROW($A$3:$A$317)-ROW($A$3)+1),
ROW(A12)
),
CHOOSE(COLUMN(A12),1,2,3,7,5)
),
"")</f>
        <v>BIENDINE</v>
      </c>
      <c r="AK14" t="str" cm="1">
        <f t="array" ref="AK14">IFERROR(
INDEX($A$3:$G$317,
SMALL(
IF($G$3:$G$317="Sportif", ROW($A$3:$A$317)-ROW($A$3)+1),
ROW(B12)
),
CHOOSE(COLUMN(B12),1,2,3,7,5)
),
"")</f>
        <v>Tony</v>
      </c>
      <c r="AL14" t="str" cm="1">
        <f t="array" ref="AL14">IFERROR(
INDEX($A$3:$G$317,
SMALL(
IF($G$3:$G$317="Sportif", ROW($A$3:$A$317)-ROW($A$3)+1),
ROW(C12)
),
CHOOSE(COLUMN(C12),1,2,3,7,5)
),
"")</f>
        <v>Handisport Amiens Métropole</v>
      </c>
      <c r="AM14" t="str" cm="1">
        <f t="array" ref="AM14">IFERROR(
INDEX($A$3:$G$317,
SMALL(
IF($G$3:$G$317="Sportif", ROW($A$3:$A$317)-ROW($A$3)+1),
ROW(D12)
),
CHOOSE(COLUMN(D12),1,2,3,7,5)
),
"")</f>
        <v>sportif</v>
      </c>
      <c r="AN14" cm="1">
        <f t="array" ref="AN14">IFERROR(
INDEX($A$3:$G$317,
SMALL(
IF($G$3:$G$317="Sportif", ROW($A$3:$A$317)-ROW($A$3)+1),
ROW(E12)
),
CHOOSE(COLUMN(E12),1,2,3,7,5)
),
"")</f>
        <v>106</v>
      </c>
      <c r="AO14" s="2">
        <f t="shared" si="8"/>
        <v>12</v>
      </c>
    </row>
    <row r="15" spans="1:42" x14ac:dyDescent="0.3">
      <c r="A15" t="s">
        <v>366</v>
      </c>
      <c r="B15" t="s">
        <v>236</v>
      </c>
      <c r="C15" s="2" t="s">
        <v>363</v>
      </c>
      <c r="D15" t="s">
        <v>29</v>
      </c>
      <c r="E15">
        <v>122.5</v>
      </c>
      <c r="F15">
        <f t="shared" si="0"/>
        <v>13</v>
      </c>
      <c r="G15" t="s">
        <v>132</v>
      </c>
      <c r="I15">
        <f t="shared" si="7"/>
        <v>13</v>
      </c>
      <c r="J15" t="str">
        <f t="shared" si="1"/>
        <v>DANNEAU</v>
      </c>
      <c r="K15" t="str">
        <f t="shared" si="2"/>
        <v xml:space="preserve">Julia </v>
      </c>
      <c r="L15" t="str">
        <f t="shared" si="3"/>
        <v>FAM / FDV HARBONNIERES</v>
      </c>
      <c r="M15">
        <f t="shared" si="4"/>
        <v>122.5</v>
      </c>
      <c r="Q15" s="1"/>
      <c r="T15" s="2" t="str">
        <f t="shared" si="9"/>
        <v/>
      </c>
      <c r="U15" s="2"/>
      <c r="V15" t="str" cm="1">
        <f t="array" ref="V15">IFERROR(
INDEX($A$3:$G$100,
SMALL(
IF($D$3:$D$100="sans rampe", ROW($A$3:$A$100)-ROW($A$3)+1),
ROW(A13)
),
COLUMN(A13)
),
"")</f>
        <v>DANNEAU</v>
      </c>
      <c r="W15" t="str" cm="1">
        <f t="array" ref="W15">IFERROR(
INDEX($A$3:$G$100,
SMALL(
IF($D$3:$D$100="sans rampe", ROW($A$3:$A$100)-ROW($A$3)+1),
ROW(B13)
),
COLUMN(B13)
),
"")</f>
        <v xml:space="preserve">Julia </v>
      </c>
      <c r="X15" t="str" cm="1">
        <f t="array" ref="X15">IFERROR(
INDEX($A$3:$G$100,
SMALL(
IF($D$3:$D$100="sans rampe", ROW($A$3:$A$100)-ROW($A$3)+1),
ROW(C13)
),
COLUMN(C13)
),
"")</f>
        <v>FAM / FDV HARBONNIERES</v>
      </c>
      <c r="Y15" t="str" cm="1">
        <f t="array" ref="Y15">IFERROR(
INDEX($A$3:$G$100,
SMALL(
IF($D$3:$D$100="sans rampe", ROW($A$3:$A$100)-ROW($A$3)+1),
ROW(D13)
),
COLUMN(D13)
),
"")</f>
        <v>sans rampe</v>
      </c>
      <c r="Z15" cm="1">
        <f t="array" ref="Z15">IFERROR(
INDEX($A$3:$G$100,
SMALL(
IF($D$3:$D$100="sans rampe", ROW($A$3:$A$100)-ROW($A$3)+1),
ROW(E13)
),
COLUMN(E13)
),
"")</f>
        <v>122.5</v>
      </c>
      <c r="AA15" s="2">
        <f t="shared" si="5"/>
        <v>13</v>
      </c>
      <c r="AB15" s="2"/>
      <c r="AC15" t="str" cm="1">
        <f t="array" ref="AC15">IFERROR(
INDEX($A$3:$G$100,
SMALL(
IF($G$3:$G$100="Pro", ROW($A$3:$A$100)-ROW($A$3)+1),
ROW(A13)
),
COLUMN(A13)
),
"")</f>
        <v>HUDYM</v>
      </c>
      <c r="AD15" t="str" cm="1">
        <f t="array" ref="AD15">IFERROR(
INDEX($A$3:$G$100,
SMALL(
IF($G$3:$G$100="Pro", ROW($A$3:$A$100)-ROW($A$3)+1),
ROW(B13)
),
COLUMN(B13)
),
"")</f>
        <v>Jérôme</v>
      </c>
      <c r="AE15" t="str" cm="1">
        <f t="array" ref="AE15">IFERROR(
INDEX($A$3:$G$100,
SMALL(
IF($G$3:$G$100="Pro", ROW($A$3:$A$100)-ROW($A$3)+1),
ROW(C13)
),
COLUMN(C13)
),
"")</f>
        <v>FAM / FDV HARBONNIERES</v>
      </c>
      <c r="AF15" t="str" cm="1">
        <f t="array" ref="AF15">IFERROR(
INDEX($G$3:$G$100,
SMALL(
IF($G$3:$G$100="Pro", ROW($G$3:$G$100)-ROW($G$3)+1),
ROW(A13)
)
),
"")</f>
        <v>pro</v>
      </c>
      <c r="AG15" cm="1">
        <f t="array" ref="AG15">IFERROR(
INDEX($A$3:$G$100,
SMALL(
IF($G$3:$G$100="Pro", ROW($A$3:$A$100)-ROW($A$3)+1),
ROW(E13)
),
COLUMN(E13)
),
"")</f>
        <v>117</v>
      </c>
      <c r="AH15" s="2">
        <f t="shared" si="6"/>
        <v>13</v>
      </c>
      <c r="AI15" s="2"/>
      <c r="AJ15" t="str" cm="1">
        <f t="array" ref="AJ15">IFERROR(
INDEX($A$3:$G$317,
SMALL(
IF($G$3:$G$317="Sportif", ROW($A$3:$A$317)-ROW($A$3)+1),
ROW(A13)
),
CHOOSE(COLUMN(A13),1,2,3,7,5)
),
"")</f>
        <v>DESERT</v>
      </c>
      <c r="AK15" t="str" cm="1">
        <f t="array" ref="AK15">IFERROR(
INDEX($A$3:$G$317,
SMALL(
IF($G$3:$G$317="Sportif", ROW($A$3:$A$317)-ROW($A$3)+1),
ROW(B13)
),
CHOOSE(COLUMN(B13),1,2,3,7,5)
),
"")</f>
        <v>Vanessa</v>
      </c>
      <c r="AL15" t="str" cm="1">
        <f t="array" ref="AL15">IFERROR(
INDEX($A$3:$G$317,
SMALL(
IF($G$3:$G$317="Sportif", ROW($A$3:$A$317)-ROW($A$3)+1),
ROW(C13)
),
CHOOSE(COLUMN(C13),1,2,3,7,5)
),
"")</f>
        <v>CH CORBIE ALBERT</v>
      </c>
      <c r="AM15" t="str" cm="1">
        <f t="array" ref="AM15">IFERROR(
INDEX($A$3:$G$317,
SMALL(
IF($G$3:$G$317="Sportif", ROW($A$3:$A$317)-ROW($A$3)+1),
ROW(D13)
),
CHOOSE(COLUMN(D13),1,2,3,7,5)
),
"")</f>
        <v>sportif</v>
      </c>
      <c r="AN15" cm="1">
        <f t="array" ref="AN15">IFERROR(
INDEX($A$3:$G$317,
SMALL(
IF($G$3:$G$317="Sportif", ROW($A$3:$A$317)-ROW($A$3)+1),
ROW(E13)
),
CHOOSE(COLUMN(E13),1,2,3,7,5)
),
"")</f>
        <v>106</v>
      </c>
      <c r="AO15" s="2">
        <f t="shared" si="8"/>
        <v>12</v>
      </c>
    </row>
    <row r="16" spans="1:42" x14ac:dyDescent="0.3">
      <c r="A16" t="s">
        <v>172</v>
      </c>
      <c r="B16" t="s">
        <v>173</v>
      </c>
      <c r="C16" s="2" t="s">
        <v>174</v>
      </c>
      <c r="D16" t="s">
        <v>29</v>
      </c>
      <c r="E16">
        <v>119</v>
      </c>
      <c r="F16" s="2">
        <f t="shared" si="0"/>
        <v>14</v>
      </c>
      <c r="G16" t="s">
        <v>132</v>
      </c>
      <c r="I16">
        <f t="shared" si="7"/>
        <v>14</v>
      </c>
      <c r="J16" t="str">
        <f t="shared" si="1"/>
        <v>ROZE</v>
      </c>
      <c r="K16" t="str">
        <f t="shared" si="2"/>
        <v>Kerian</v>
      </c>
      <c r="L16" t="str">
        <f t="shared" si="3"/>
        <v>USEP80</v>
      </c>
      <c r="M16">
        <f t="shared" si="4"/>
        <v>119</v>
      </c>
      <c r="Q16" s="1"/>
      <c r="T16" s="2" t="str">
        <f t="shared" si="9"/>
        <v/>
      </c>
      <c r="U16" s="2"/>
      <c r="V16" t="str" cm="1">
        <f t="array" ref="V16">IFERROR(
INDEX($A$3:$G$100,
SMALL(
IF($D$3:$D$100="sans rampe", ROW($A$3:$A$100)-ROW($A$3)+1),
ROW(A14)
),
COLUMN(A14)
),
"")</f>
        <v>ROZE</v>
      </c>
      <c r="W16" t="str" cm="1">
        <f t="array" ref="W16">IFERROR(
INDEX($A$3:$G$100,
SMALL(
IF($D$3:$D$100="sans rampe", ROW($A$3:$A$100)-ROW($A$3)+1),
ROW(B14)
),
COLUMN(B14)
),
"")</f>
        <v>Kerian</v>
      </c>
      <c r="X16" t="str" cm="1">
        <f t="array" ref="X16">IFERROR(
INDEX($A$3:$G$100,
SMALL(
IF($D$3:$D$100="sans rampe", ROW($A$3:$A$100)-ROW($A$3)+1),
ROW(C14)
),
COLUMN(C14)
),
"")</f>
        <v>USEP80</v>
      </c>
      <c r="Y16" t="str" cm="1">
        <f t="array" ref="Y16">IFERROR(
INDEX($A$3:$G$100,
SMALL(
IF($D$3:$D$100="sans rampe", ROW($A$3:$A$100)-ROW($A$3)+1),
ROW(D14)
),
COLUMN(D14)
),
"")</f>
        <v>sans rampe</v>
      </c>
      <c r="Z16" cm="1">
        <f t="array" ref="Z16">IFERROR(
INDEX($A$3:$G$100,
SMALL(
IF($D$3:$D$100="sans rampe", ROW($A$3:$A$100)-ROW($A$3)+1),
ROW(E14)
),
COLUMN(E14)
),
"")</f>
        <v>119</v>
      </c>
      <c r="AA16" s="2">
        <f t="shared" si="5"/>
        <v>14</v>
      </c>
      <c r="AB16" s="2"/>
      <c r="AC16" t="str" cm="1">
        <f t="array" ref="AC16">IFERROR(
INDEX($A$3:$G$100,
SMALL(
IF($G$3:$G$100="Pro", ROW($A$3:$A$100)-ROW($A$3)+1),
ROW(A14)
),
COLUMN(A14)
),
"")</f>
        <v>PROST</v>
      </c>
      <c r="AD16" t="str" cm="1">
        <f t="array" ref="AD16">IFERROR(
INDEX($A$3:$G$100,
SMALL(
IF($G$3:$G$100="Pro", ROW($A$3:$A$100)-ROW($A$3)+1),
ROW(B14)
),
COLUMN(B14)
),
"")</f>
        <v>Julien</v>
      </c>
      <c r="AE16" t="str" cm="1">
        <f t="array" ref="AE16">IFERROR(
INDEX($A$3:$G$100,
SMALL(
IF($G$3:$G$100="Pro", ROW($A$3:$A$100)-ROW($A$3)+1),
ROW(C14)
),
COLUMN(C14)
),
"")</f>
        <v>APSL80</v>
      </c>
      <c r="AF16" t="str" cm="1">
        <f t="array" ref="AF16">IFERROR(
INDEX($G$3:$G$100,
SMALL(
IF($G$3:$G$100="Pro", ROW($G$3:$G$100)-ROW($G$3)+1),
ROW(A14)
)
),
"")</f>
        <v>Pro</v>
      </c>
      <c r="AG16" cm="1">
        <f t="array" ref="AG16">IFERROR(
INDEX($A$3:$G$100,
SMALL(
IF($G$3:$G$100="Pro", ROW($A$3:$A$100)-ROW($A$3)+1),
ROW(E14)
),
COLUMN(E14)
),
"")</f>
        <v>116.5</v>
      </c>
      <c r="AH16" s="2">
        <f t="shared" si="6"/>
        <v>14</v>
      </c>
      <c r="AI16" s="2"/>
      <c r="AJ16" t="str" cm="1">
        <f t="array" ref="AJ16">IFERROR(
INDEX($A$3:$G$317,
SMALL(
IF($G$3:$G$317="Sportif", ROW($A$3:$A$317)-ROW($A$3)+1),
ROW(A14)
),
CHOOSE(COLUMN(A14),1,2,3,7,5)
),
"")</f>
        <v>RICQUEBOURG</v>
      </c>
      <c r="AK16" t="str" cm="1">
        <f t="array" ref="AK16">IFERROR(
INDEX($A$3:$G$317,
SMALL(
IF($G$3:$G$317="Sportif", ROW($A$3:$A$317)-ROW($A$3)+1),
ROW(B14)
),
CHOOSE(COLUMN(B14),1,2,3,7,5)
),
"")</f>
        <v>Nathalie</v>
      </c>
      <c r="AL16" t="str" cm="1">
        <f t="array" ref="AL16">IFERROR(
INDEX($A$3:$G$317,
SMALL(
IF($G$3:$G$317="Sportif", ROW($A$3:$A$317)-ROW($A$3)+1),
ROW(C14)
),
CHOOSE(COLUMN(C14),1,2,3,7,5)
),
"")</f>
        <v>CH CORBIE ALBERT</v>
      </c>
      <c r="AM16" t="str" cm="1">
        <f t="array" ref="AM16">IFERROR(
INDEX($A$3:$G$317,
SMALL(
IF($G$3:$G$317="Sportif", ROW($A$3:$A$317)-ROW($A$3)+1),
ROW(D14)
),
CHOOSE(COLUMN(D14),1,2,3,7,5)
),
"")</f>
        <v>sportif</v>
      </c>
      <c r="AN16" cm="1">
        <f t="array" ref="AN16">IFERROR(
INDEX($A$3:$G$317,
SMALL(
IF($G$3:$G$317="Sportif", ROW($A$3:$A$317)-ROW($A$3)+1),
ROW(E14)
),
CHOOSE(COLUMN(E14),1,2,3,7,5)
),
"")</f>
        <v>105</v>
      </c>
      <c r="AO16" s="2">
        <f t="shared" si="8"/>
        <v>14</v>
      </c>
    </row>
    <row r="17" spans="1:41" x14ac:dyDescent="0.3">
      <c r="A17" t="s">
        <v>572</v>
      </c>
      <c r="B17" t="s">
        <v>313</v>
      </c>
      <c r="C17" s="2" t="s">
        <v>514</v>
      </c>
      <c r="D17" t="s">
        <v>29</v>
      </c>
      <c r="E17">
        <v>118.5</v>
      </c>
      <c r="F17" s="2">
        <f t="shared" si="0"/>
        <v>15</v>
      </c>
      <c r="G17" t="s">
        <v>26</v>
      </c>
      <c r="I17" s="2">
        <f t="shared" si="7"/>
        <v>15</v>
      </c>
      <c r="J17" s="2" t="str">
        <f t="shared" si="1"/>
        <v>BERDON</v>
      </c>
      <c r="K17" s="2" t="str">
        <f t="shared" si="2"/>
        <v>Florent</v>
      </c>
      <c r="L17" s="2" t="str">
        <f t="shared" si="3"/>
        <v>CH CORBIE ALBERT</v>
      </c>
      <c r="M17" s="2">
        <f t="shared" si="4"/>
        <v>118.5</v>
      </c>
      <c r="Q17" s="1"/>
      <c r="T17" s="2" t="str">
        <f t="shared" si="9"/>
        <v/>
      </c>
      <c r="U17" s="2"/>
      <c r="V17" t="str" cm="1">
        <f t="array" ref="V17">IFERROR(
INDEX($A$3:$G$100,
SMALL(
IF($D$3:$D$100="sans rampe", ROW($A$3:$A$100)-ROW($A$3)+1),
ROW(A15)
),
COLUMN(A15)
),
"")</f>
        <v>BERDON</v>
      </c>
      <c r="W17" t="str" cm="1">
        <f t="array" ref="W17">IFERROR(
INDEX($A$3:$G$100,
SMALL(
IF($D$3:$D$100="sans rampe", ROW($A$3:$A$100)-ROW($A$3)+1),
ROW(B15)
),
COLUMN(B15)
),
"")</f>
        <v>Florent</v>
      </c>
      <c r="X17" t="str" cm="1">
        <f t="array" ref="X17">IFERROR(
INDEX($A$3:$G$100,
SMALL(
IF($D$3:$D$100="sans rampe", ROW($A$3:$A$100)-ROW($A$3)+1),
ROW(C15)
),
COLUMN(C15)
),
"")</f>
        <v>CH CORBIE ALBERT</v>
      </c>
      <c r="Y17" t="str" cm="1">
        <f t="array" ref="Y17">IFERROR(
INDEX($A$3:$G$100,
SMALL(
IF($D$3:$D$100="sans rampe", ROW($A$3:$A$100)-ROW($A$3)+1),
ROW(D15)
),
COLUMN(D15)
),
"")</f>
        <v>sans rampe</v>
      </c>
      <c r="Z17" cm="1">
        <f t="array" ref="Z17">IFERROR(
INDEX($A$3:$G$100,
SMALL(
IF($D$3:$D$100="sans rampe", ROW($A$3:$A$100)-ROW($A$3)+1),
ROW(E15)
),
COLUMN(E15)
),
"")</f>
        <v>118.5</v>
      </c>
      <c r="AA17" s="2">
        <f t="shared" si="5"/>
        <v>15</v>
      </c>
      <c r="AB17" s="2"/>
      <c r="AC17" t="str" cm="1">
        <f t="array" ref="AC17">IFERROR(
INDEX($A$3:$G$100,
SMALL(
IF($G$3:$G$100="Pro", ROW($A$3:$A$100)-ROW($A$3)+1),
ROW(A15)
),
COLUMN(A15)
),
"")</f>
        <v>PRESTIFILIPPO</v>
      </c>
      <c r="AD17" t="str" cm="1">
        <f t="array" ref="AD17">IFERROR(
INDEX($A$3:$G$100,
SMALL(
IF($G$3:$G$100="Pro", ROW($A$3:$A$100)-ROW($A$3)+1),
ROW(B15)
),
COLUMN(B15)
),
"")</f>
        <v>Nicolas</v>
      </c>
      <c r="AE17" t="str" cm="1">
        <f t="array" ref="AE17">IFERROR(
INDEX($A$3:$G$100,
SMALL(
IF($G$3:$G$100="Pro", ROW($A$3:$A$100)-ROW($A$3)+1),
ROW(C15)
),
COLUMN(C15)
),
"")</f>
        <v>CH CORBIE ALBERT</v>
      </c>
      <c r="AF17" t="str" cm="1">
        <f t="array" ref="AF17">IFERROR(
INDEX($G$3:$G$100,
SMALL(
IF($G$3:$G$100="Pro", ROW($G$3:$G$100)-ROW($G$3)+1),
ROW(A15)
)
),
"")</f>
        <v>pro</v>
      </c>
      <c r="AG17" cm="1">
        <f t="array" ref="AG17">IFERROR(
INDEX($A$3:$G$100,
SMALL(
IF($G$3:$G$100="Pro", ROW($A$3:$A$100)-ROW($A$3)+1),
ROW(E15)
),
COLUMN(E15)
),
"")</f>
        <v>115</v>
      </c>
      <c r="AH17" s="2">
        <f t="shared" si="6"/>
        <v>15</v>
      </c>
      <c r="AI17" s="2"/>
      <c r="AJ17" t="str" cm="1">
        <f t="array" ref="AJ17">IFERROR(
INDEX($A$3:$G$317,
SMALL(
IF($G$3:$G$317="Sportif", ROW($A$3:$A$317)-ROW($A$3)+1),
ROW(A15)
),
CHOOSE(COLUMN(A15),1,2,3,7,5)
),
"")</f>
        <v>CARDON</v>
      </c>
      <c r="AK17" t="str" cm="1">
        <f t="array" ref="AK17">IFERROR(
INDEX($A$3:$G$317,
SMALL(
IF($G$3:$G$317="Sportif", ROW($A$3:$A$317)-ROW($A$3)+1),
ROW(B15)
),
CHOOSE(COLUMN(B15),1,2,3,7,5)
),
"")</f>
        <v>Roger</v>
      </c>
      <c r="AL17" t="str" cm="1">
        <f t="array" ref="AL17">IFERROR(
INDEX($A$3:$G$317,
SMALL(
IF($G$3:$G$317="Sportif", ROW($A$3:$A$317)-ROW($A$3)+1),
ROW(C15)
),
CHOOSE(COLUMN(C15),1,2,3,7,5)
),
"")</f>
        <v>CH CORBIE ALBERT</v>
      </c>
      <c r="AM17" t="str" cm="1">
        <f t="array" ref="AM17">IFERROR(
INDEX($A$3:$G$317,
SMALL(
IF($G$3:$G$317="Sportif", ROW($A$3:$A$317)-ROW($A$3)+1),
ROW(D15)
),
CHOOSE(COLUMN(D15),1,2,3,7,5)
),
"")</f>
        <v>sportif</v>
      </c>
      <c r="AN17" cm="1">
        <f t="array" ref="AN17">IFERROR(
INDEX($A$3:$G$317,
SMALL(
IF($G$3:$G$317="Sportif", ROW($A$3:$A$317)-ROW($A$3)+1),
ROW(E15)
),
CHOOSE(COLUMN(E15),1,2,3,7,5)
),
"")</f>
        <v>103</v>
      </c>
      <c r="AO17" s="2">
        <f t="shared" si="8"/>
        <v>15</v>
      </c>
    </row>
    <row r="18" spans="1:41" x14ac:dyDescent="0.3">
      <c r="A18" t="s">
        <v>367</v>
      </c>
      <c r="B18" t="s">
        <v>368</v>
      </c>
      <c r="C18" s="2" t="s">
        <v>363</v>
      </c>
      <c r="D18" t="s">
        <v>29</v>
      </c>
      <c r="E18">
        <v>117</v>
      </c>
      <c r="F18">
        <f t="shared" si="0"/>
        <v>16</v>
      </c>
      <c r="G18" t="s">
        <v>132</v>
      </c>
      <c r="I18">
        <f t="shared" si="7"/>
        <v>16</v>
      </c>
      <c r="J18" t="str">
        <f t="shared" si="1"/>
        <v>HUDYM</v>
      </c>
      <c r="K18" t="str">
        <f t="shared" si="2"/>
        <v>Jérôme</v>
      </c>
      <c r="L18" t="str">
        <f t="shared" si="3"/>
        <v>FAM / FDV HARBONNIERES</v>
      </c>
      <c r="M18">
        <f t="shared" si="4"/>
        <v>117</v>
      </c>
      <c r="Q18" s="1"/>
      <c r="T18" s="2" t="str">
        <f t="shared" si="9"/>
        <v/>
      </c>
      <c r="U18" s="2"/>
      <c r="V18" t="str" cm="1">
        <f t="array" ref="V18">IFERROR(
INDEX($A$3:$G$100,
SMALL(
IF($D$3:$D$100="sans rampe", ROW($A$3:$A$100)-ROW($A$3)+1),
ROW(A16)
),
COLUMN(A16)
),
"")</f>
        <v>HUDYM</v>
      </c>
      <c r="W18" t="str" cm="1">
        <f t="array" ref="W18">IFERROR(
INDEX($A$3:$G$100,
SMALL(
IF($D$3:$D$100="sans rampe", ROW($A$3:$A$100)-ROW($A$3)+1),
ROW(B16)
),
COLUMN(B16)
),
"")</f>
        <v>Jérôme</v>
      </c>
      <c r="X18" t="str" cm="1">
        <f t="array" ref="X18">IFERROR(
INDEX($A$3:$G$100,
SMALL(
IF($D$3:$D$100="sans rampe", ROW($A$3:$A$100)-ROW($A$3)+1),
ROW(C16)
),
COLUMN(C16)
),
"")</f>
        <v>FAM / FDV HARBONNIERES</v>
      </c>
      <c r="Y18" t="str" cm="1">
        <f t="array" ref="Y18">IFERROR(
INDEX($A$3:$G$100,
SMALL(
IF($D$3:$D$100="sans rampe", ROW($A$3:$A$100)-ROW($A$3)+1),
ROW(D16)
),
COLUMN(D16)
),
"")</f>
        <v>sans rampe</v>
      </c>
      <c r="Z18" cm="1">
        <f t="array" ref="Z18">IFERROR(
INDEX($A$3:$G$100,
SMALL(
IF($D$3:$D$100="sans rampe", ROW($A$3:$A$100)-ROW($A$3)+1),
ROW(E16)
),
COLUMN(E16)
),
"")</f>
        <v>117</v>
      </c>
      <c r="AA18" s="2">
        <f t="shared" si="5"/>
        <v>16</v>
      </c>
      <c r="AB18" s="2"/>
      <c r="AC18" t="str" cm="1">
        <f t="array" ref="AC18">IFERROR(
INDEX($A$3:$G$100,
SMALL(
IF($G$3:$G$100="Pro", ROW($A$3:$A$100)-ROW($A$3)+1),
ROW(A16)
),
COLUMN(A16)
),
"")</f>
        <v>DELEFOLLY</v>
      </c>
      <c r="AD18" t="str" cm="1">
        <f t="array" ref="AD18">IFERROR(
INDEX($A$3:$G$100,
SMALL(
IF($G$3:$G$100="Pro", ROW($A$3:$A$100)-ROW($A$3)+1),
ROW(B16)
),
COLUMN(B16)
),
"")</f>
        <v>Benoit</v>
      </c>
      <c r="AE18" t="str" cm="1">
        <f t="array" ref="AE18">IFERROR(
INDEX($A$3:$G$100,
SMALL(
IF($G$3:$G$100="Pro", ROW($A$3:$A$100)-ROW($A$3)+1),
ROW(C16)
),
COLUMN(C16)
),
"")</f>
        <v>EHPAD Fouilloy</v>
      </c>
      <c r="AF18" t="str" cm="1">
        <f t="array" ref="AF18">IFERROR(
INDEX($G$3:$G$100,
SMALL(
IF($G$3:$G$100="Pro", ROW($G$3:$G$100)-ROW($G$3)+1),
ROW(A16)
)
),
"")</f>
        <v>pro</v>
      </c>
      <c r="AG18" cm="1">
        <f t="array" ref="AG18">IFERROR(
INDEX($A$3:$G$100,
SMALL(
IF($G$3:$G$100="Pro", ROW($A$3:$A$100)-ROW($A$3)+1),
ROW(E16)
),
COLUMN(E16)
),
"")</f>
        <v>110.5</v>
      </c>
      <c r="AH18" s="2">
        <f t="shared" si="6"/>
        <v>16</v>
      </c>
      <c r="AI18" s="2"/>
      <c r="AJ18" t="str" cm="1">
        <f t="array" ref="AJ18">IFERROR(
INDEX($A$3:$G$317,
SMALL(
IF($G$3:$G$317="Sportif", ROW($A$3:$A$317)-ROW($A$3)+1),
ROW(A16)
),
CHOOSE(COLUMN(A16),1,2,3,7,5)
),
"")</f>
        <v>LEROY</v>
      </c>
      <c r="AK18" t="str" cm="1">
        <f t="array" ref="AK18">IFERROR(
INDEX($A$3:$G$317,
SMALL(
IF($G$3:$G$317="Sportif", ROW($A$3:$A$317)-ROW($A$3)+1),
ROW(B16)
),
CHOOSE(COLUMN(B16),1,2,3,7,5)
),
"")</f>
        <v>Yan</v>
      </c>
      <c r="AL18" t="str" cm="1">
        <f t="array" ref="AL18">IFERROR(
INDEX($A$3:$G$317,
SMALL(
IF($G$3:$G$317="Sportif", ROW($A$3:$A$317)-ROW($A$3)+1),
ROW(C16)
),
CHOOSE(COLUMN(C16),1,2,3,7,5)
),
"")</f>
        <v>CH CORBIE ALBERT</v>
      </c>
      <c r="AM18" t="str" cm="1">
        <f t="array" ref="AM18">IFERROR(
INDEX($A$3:$G$317,
SMALL(
IF($G$3:$G$317="Sportif", ROW($A$3:$A$317)-ROW($A$3)+1),
ROW(D16)
),
CHOOSE(COLUMN(D16),1,2,3,7,5)
),
"")</f>
        <v>sportif</v>
      </c>
      <c r="AN18" cm="1">
        <f t="array" ref="AN18">IFERROR(
INDEX($A$3:$G$317,
SMALL(
IF($G$3:$G$317="Sportif", ROW($A$3:$A$317)-ROW($A$3)+1),
ROW(E16)
),
CHOOSE(COLUMN(E16),1,2,3,7,5)
),
"")</f>
        <v>102</v>
      </c>
      <c r="AO18" s="2">
        <f t="shared" si="8"/>
        <v>16</v>
      </c>
    </row>
    <row r="19" spans="1:41" x14ac:dyDescent="0.3">
      <c r="A19" t="s">
        <v>231</v>
      </c>
      <c r="B19" t="s">
        <v>178</v>
      </c>
      <c r="C19" s="2" t="s">
        <v>179</v>
      </c>
      <c r="D19" t="s">
        <v>29</v>
      </c>
      <c r="E19">
        <v>116.5</v>
      </c>
      <c r="F19" s="2">
        <f t="shared" si="0"/>
        <v>17</v>
      </c>
      <c r="G19" t="s">
        <v>16</v>
      </c>
      <c r="I19" s="2">
        <f t="shared" si="7"/>
        <v>17</v>
      </c>
      <c r="J19" s="2" t="str">
        <f t="shared" si="1"/>
        <v>PROST</v>
      </c>
      <c r="K19" s="2" t="str">
        <f t="shared" si="2"/>
        <v>Julien</v>
      </c>
      <c r="L19" s="2" t="str">
        <f t="shared" si="3"/>
        <v>APSL80</v>
      </c>
      <c r="M19" s="2">
        <f t="shared" si="4"/>
        <v>116.5</v>
      </c>
      <c r="Q19" s="1"/>
      <c r="T19" s="2" t="str">
        <f t="shared" si="9"/>
        <v/>
      </c>
      <c r="U19" s="2"/>
      <c r="V19" t="str" cm="1">
        <f t="array" ref="V19">IFERROR(
INDEX($A$3:$G$100,
SMALL(
IF($D$3:$D$100="sans rampe", ROW($A$3:$A$100)-ROW($A$3)+1),
ROW(A17)
),
COLUMN(A17)
),
"")</f>
        <v>PROST</v>
      </c>
      <c r="W19" t="str" cm="1">
        <f t="array" ref="W19">IFERROR(
INDEX($A$3:$G$100,
SMALL(
IF($D$3:$D$100="sans rampe", ROW($A$3:$A$100)-ROW($A$3)+1),
ROW(B17)
),
COLUMN(B17)
),
"")</f>
        <v>Julien</v>
      </c>
      <c r="X19" t="str" cm="1">
        <f t="array" ref="X19">IFERROR(
INDEX($A$3:$G$100,
SMALL(
IF($D$3:$D$100="sans rampe", ROW($A$3:$A$100)-ROW($A$3)+1),
ROW(C17)
),
COLUMN(C17)
),
"")</f>
        <v>APSL80</v>
      </c>
      <c r="Y19" t="str" cm="1">
        <f t="array" ref="Y19">IFERROR(
INDEX($A$3:$G$100,
SMALL(
IF($D$3:$D$100="sans rampe", ROW($A$3:$A$100)-ROW($A$3)+1),
ROW(D17)
),
COLUMN(D17)
),
"")</f>
        <v>sans rampe</v>
      </c>
      <c r="Z19" cm="1">
        <f t="array" ref="Z19">IFERROR(
INDEX($A$3:$G$100,
SMALL(
IF($D$3:$D$100="sans rampe", ROW($A$3:$A$100)-ROW($A$3)+1),
ROW(E17)
),
COLUMN(E17)
),
"")</f>
        <v>116.5</v>
      </c>
      <c r="AA19" s="2">
        <f t="shared" si="5"/>
        <v>17</v>
      </c>
      <c r="AB19" s="2"/>
      <c r="AC19" t="str" cm="1">
        <f t="array" ref="AC19">IFERROR(
INDEX($A$3:$G$100,
SMALL(
IF($G$3:$G$100="Pro", ROW($A$3:$A$100)-ROW($A$3)+1),
ROW(A17)
),
COLUMN(A17)
),
"")</f>
        <v>BARNABE</v>
      </c>
      <c r="AD19" t="str" cm="1">
        <f t="array" ref="AD19">IFERROR(
INDEX($A$3:$G$100,
SMALL(
IF($G$3:$G$100="Pro", ROW($A$3:$A$100)-ROW($A$3)+1),
ROW(B17)
),
COLUMN(B17)
),
"")</f>
        <v>Nathan</v>
      </c>
      <c r="AE19" t="str" cm="1">
        <f t="array" ref="AE19">IFERROR(
INDEX($A$3:$G$100,
SMALL(
IF($G$3:$G$100="Pro", ROW($A$3:$A$100)-ROW($A$3)+1),
ROW(C17)
),
COLUMN(C17)
),
"")</f>
        <v>CDH80</v>
      </c>
      <c r="AF19" t="str" cm="1">
        <f t="array" ref="AF19">IFERROR(
INDEX($G$3:$G$100,
SMALL(
IF($G$3:$G$100="Pro", ROW($G$3:$G$100)-ROW($G$3)+1),
ROW(A17)
)
),
"")</f>
        <v>pro</v>
      </c>
      <c r="AG19" cm="1">
        <f t="array" ref="AG19">IFERROR(
INDEX($A$3:$G$100,
SMALL(
IF($G$3:$G$100="Pro", ROW($A$3:$A$100)-ROW($A$3)+1),
ROW(E17)
),
COLUMN(E17)
),
"")</f>
        <v>108.5</v>
      </c>
      <c r="AH19" s="2">
        <f t="shared" si="6"/>
        <v>17</v>
      </c>
      <c r="AI19" s="2"/>
      <c r="AJ19" t="str" cm="1">
        <f t="array" ref="AJ19">IFERROR(
INDEX($A$3:$G$317,
SMALL(
IF($G$3:$G$317="Sportif", ROW($A$3:$A$317)-ROW($A$3)+1),
ROW(A17)
),
CHOOSE(COLUMN(A17),1,2,3,7,5)
),
"")</f>
        <v>BATHILY</v>
      </c>
      <c r="AK19" t="str" cm="1">
        <f t="array" ref="AK19">IFERROR(
INDEX($A$3:$G$317,
SMALL(
IF($G$3:$G$317="Sportif", ROW($A$3:$A$317)-ROW($A$3)+1),
ROW(B17)
),
CHOOSE(COLUMN(B17),1,2,3,7,5)
),
"")</f>
        <v>Lassana</v>
      </c>
      <c r="AL19" t="str" cm="1">
        <f t="array" ref="AL19">IFERROR(
INDEX($A$3:$G$317,
SMALL(
IF($G$3:$G$317="Sportif", ROW($A$3:$A$317)-ROW($A$3)+1),
ROW(C17)
),
CHOOSE(COLUMN(C17),1,2,3,7,5)
),
"")</f>
        <v>Handisport Amiens Métropole</v>
      </c>
      <c r="AM19" t="str" cm="1">
        <f t="array" ref="AM19">IFERROR(
INDEX($A$3:$G$317,
SMALL(
IF($G$3:$G$317="Sportif", ROW($A$3:$A$317)-ROW($A$3)+1),
ROW(D17)
),
CHOOSE(COLUMN(D17),1,2,3,7,5)
),
"")</f>
        <v>sportif</v>
      </c>
      <c r="AN19" cm="1">
        <f t="array" ref="AN19">IFERROR(
INDEX($A$3:$G$317,
SMALL(
IF($G$3:$G$317="Sportif", ROW($A$3:$A$317)-ROW($A$3)+1),
ROW(E17)
),
CHOOSE(COLUMN(E17),1,2,3,7,5)
),
"")</f>
        <v>98</v>
      </c>
      <c r="AO19" s="2">
        <f t="shared" si="8"/>
        <v>17</v>
      </c>
    </row>
    <row r="20" spans="1:41" x14ac:dyDescent="0.3">
      <c r="A20" t="s">
        <v>612</v>
      </c>
      <c r="B20" t="s">
        <v>59</v>
      </c>
      <c r="C20" s="2" t="s">
        <v>514</v>
      </c>
      <c r="D20" t="s">
        <v>29</v>
      </c>
      <c r="E20">
        <v>116.5</v>
      </c>
      <c r="F20" s="2">
        <f t="shared" si="0"/>
        <v>17</v>
      </c>
      <c r="G20" t="s">
        <v>26</v>
      </c>
      <c r="I20">
        <f t="shared" si="7"/>
        <v>18</v>
      </c>
      <c r="J20" t="str">
        <f t="shared" si="1"/>
        <v>DELPLACE</v>
      </c>
      <c r="K20" t="str">
        <f t="shared" si="2"/>
        <v>Mathys</v>
      </c>
      <c r="L20" t="str">
        <f t="shared" si="3"/>
        <v>CH CORBIE ALBERT</v>
      </c>
      <c r="M20">
        <f t="shared" si="4"/>
        <v>116.5</v>
      </c>
      <c r="Q20" s="1"/>
      <c r="T20" s="2" t="str">
        <f t="shared" si="9"/>
        <v/>
      </c>
      <c r="U20" s="2"/>
      <c r="V20" t="str" cm="1">
        <f t="array" ref="V20">IFERROR(
INDEX($A$3:$G$100,
SMALL(
IF($D$3:$D$100="sans rampe", ROW($A$3:$A$100)-ROW($A$3)+1),
ROW(A18)
),
COLUMN(A18)
),
"")</f>
        <v>DELPLACE</v>
      </c>
      <c r="W20" t="str" cm="1">
        <f t="array" ref="W20">IFERROR(
INDEX($A$3:$G$100,
SMALL(
IF($D$3:$D$100="sans rampe", ROW($A$3:$A$100)-ROW($A$3)+1),
ROW(B18)
),
COLUMN(B18)
),
"")</f>
        <v>Mathys</v>
      </c>
      <c r="X20" t="str" cm="1">
        <f t="array" ref="X20">IFERROR(
INDEX($A$3:$G$100,
SMALL(
IF($D$3:$D$100="sans rampe", ROW($A$3:$A$100)-ROW($A$3)+1),
ROW(C18)
),
COLUMN(C18)
),
"")</f>
        <v>CH CORBIE ALBERT</v>
      </c>
      <c r="Y20" t="str" cm="1">
        <f t="array" ref="Y20">IFERROR(
INDEX($A$3:$G$100,
SMALL(
IF($D$3:$D$100="sans rampe", ROW($A$3:$A$100)-ROW($A$3)+1),
ROW(D18)
),
COLUMN(D18)
),
"")</f>
        <v>sans rampe</v>
      </c>
      <c r="Z20" cm="1">
        <f t="array" ref="Z20">IFERROR(
INDEX($A$3:$G$100,
SMALL(
IF($D$3:$D$100="sans rampe", ROW($A$3:$A$100)-ROW($A$3)+1),
ROW(E18)
),
COLUMN(E18)
),
"")</f>
        <v>116.5</v>
      </c>
      <c r="AA20" s="2">
        <f t="shared" si="5"/>
        <v>17</v>
      </c>
      <c r="AB20" s="2"/>
      <c r="AC20" t="str" cm="1">
        <f t="array" ref="AC20">IFERROR(
INDEX($A$3:$G$100,
SMALL(
IF($G$3:$G$100="Pro", ROW($A$3:$A$100)-ROW($A$3)+1),
ROW(A18)
),
COLUMN(A18)
),
"")</f>
        <v>LAURENCE</v>
      </c>
      <c r="AD20" t="str" cm="1">
        <f t="array" ref="AD20">IFERROR(
INDEX($A$3:$G$100,
SMALL(
IF($G$3:$G$100="Pro", ROW($A$3:$A$100)-ROW($A$3)+1),
ROW(B18)
),
COLUMN(B18)
),
"")</f>
        <v>Marie</v>
      </c>
      <c r="AE20" t="str" cm="1">
        <f t="array" ref="AE20">IFERROR(
INDEX($A$3:$G$100,
SMALL(
IF($G$3:$G$100="Pro", ROW($A$3:$A$100)-ROW($A$3)+1),
ROW(C18)
),
COLUMN(C18)
),
"")</f>
        <v>CH CORBIE ALBERT</v>
      </c>
      <c r="AF20" t="str" cm="1">
        <f t="array" ref="AF20">IFERROR(
INDEX($G$3:$G$100,
SMALL(
IF($G$3:$G$100="Pro", ROW($G$3:$G$100)-ROW($G$3)+1),
ROW(A18)
)
),
"")</f>
        <v>pro</v>
      </c>
      <c r="AG20" cm="1">
        <f t="array" ref="AG20">IFERROR(
INDEX($A$3:$G$100,
SMALL(
IF($G$3:$G$100="Pro", ROW($A$3:$A$100)-ROW($A$3)+1),
ROW(E18)
),
COLUMN(E18)
),
"")</f>
        <v>106</v>
      </c>
      <c r="AH20" s="2">
        <f t="shared" si="6"/>
        <v>18</v>
      </c>
      <c r="AI20" s="2"/>
      <c r="AJ20" t="str" cm="1">
        <f t="array" ref="AJ20">IFERROR(
INDEX($A$3:$G$317,
SMALL(
IF($G$3:$G$317="Sportif", ROW($A$3:$A$317)-ROW($A$3)+1),
ROW(A18)
),
CHOOSE(COLUMN(A18),1,2,3,7,5)
),
"")</f>
        <v>THOREL</v>
      </c>
      <c r="AK20" t="str" cm="1">
        <f t="array" ref="AK20">IFERROR(
INDEX($A$3:$G$317,
SMALL(
IF($G$3:$G$317="Sportif", ROW($A$3:$A$317)-ROW($A$3)+1),
ROW(B18)
),
CHOOSE(COLUMN(B18),1,2,3,7,5)
),
"")</f>
        <v>Maxime</v>
      </c>
      <c r="AL20" t="str" cm="1">
        <f t="array" ref="AL20">IFERROR(
INDEX($A$3:$G$317,
SMALL(
IF($G$3:$G$317="Sportif", ROW($A$3:$A$317)-ROW($A$3)+1),
ROW(C18)
),
CHOOSE(COLUMN(C18),1,2,3,7,5)
),
"")</f>
        <v>CH CORBIE ALBERT</v>
      </c>
      <c r="AM20" t="str" cm="1">
        <f t="array" ref="AM20">IFERROR(
INDEX($A$3:$G$317,
SMALL(
IF($G$3:$G$317="Sportif", ROW($A$3:$A$317)-ROW($A$3)+1),
ROW(D18)
),
CHOOSE(COLUMN(D18),1,2,3,7,5)
),
"")</f>
        <v>sportif</v>
      </c>
      <c r="AN20" cm="1">
        <f t="array" ref="AN20">IFERROR(
INDEX($A$3:$G$317,
SMALL(
IF($G$3:$G$317="Sportif", ROW($A$3:$A$317)-ROW($A$3)+1),
ROW(E18)
),
CHOOSE(COLUMN(E18),1,2,3,7,5)
),
"")</f>
        <v>97.5</v>
      </c>
      <c r="AO20" s="2">
        <f t="shared" si="8"/>
        <v>18</v>
      </c>
    </row>
    <row r="21" spans="1:41" x14ac:dyDescent="0.3">
      <c r="A21" t="s">
        <v>651</v>
      </c>
      <c r="B21" t="s">
        <v>249</v>
      </c>
      <c r="C21" s="2" t="s">
        <v>514</v>
      </c>
      <c r="D21" t="s">
        <v>29</v>
      </c>
      <c r="E21">
        <v>115.5</v>
      </c>
      <c r="F21" s="2">
        <f t="shared" si="0"/>
        <v>19</v>
      </c>
      <c r="G21" t="s">
        <v>26</v>
      </c>
      <c r="I21">
        <f t="shared" si="7"/>
        <v>19</v>
      </c>
      <c r="J21" t="str">
        <f t="shared" si="1"/>
        <v>LEROY</v>
      </c>
      <c r="K21" t="str">
        <f t="shared" si="2"/>
        <v>Christophe</v>
      </c>
      <c r="L21" t="str">
        <f t="shared" si="3"/>
        <v>CH CORBIE ALBERT</v>
      </c>
      <c r="M21">
        <f t="shared" si="4"/>
        <v>115.5</v>
      </c>
      <c r="Q21" s="1"/>
      <c r="T21" s="2" t="str">
        <f t="shared" si="9"/>
        <v/>
      </c>
      <c r="U21" s="2"/>
      <c r="V21" t="str" cm="1">
        <f t="array" ref="V21">IFERROR(
INDEX($A$3:$G$100,
SMALL(
IF($D$3:$D$100="sans rampe", ROW($A$3:$A$100)-ROW($A$3)+1),
ROW(A19)
),
COLUMN(A19)
),
"")</f>
        <v>LEROY</v>
      </c>
      <c r="W21" t="str" cm="1">
        <f t="array" ref="W21">IFERROR(
INDEX($A$3:$G$100,
SMALL(
IF($D$3:$D$100="sans rampe", ROW($A$3:$A$100)-ROW($A$3)+1),
ROW(B19)
),
COLUMN(B19)
),
"")</f>
        <v>Christophe</v>
      </c>
      <c r="X21" t="str" cm="1">
        <f t="array" ref="X21">IFERROR(
INDEX($A$3:$G$100,
SMALL(
IF($D$3:$D$100="sans rampe", ROW($A$3:$A$100)-ROW($A$3)+1),
ROW(C19)
),
COLUMN(C19)
),
"")</f>
        <v>CH CORBIE ALBERT</v>
      </c>
      <c r="Y21" t="str" cm="1">
        <f t="array" ref="Y21">IFERROR(
INDEX($A$3:$G$100,
SMALL(
IF($D$3:$D$100="sans rampe", ROW($A$3:$A$100)-ROW($A$3)+1),
ROW(D19)
),
COLUMN(D19)
),
"")</f>
        <v>sans rampe</v>
      </c>
      <c r="Z21" cm="1">
        <f t="array" ref="Z21">IFERROR(
INDEX($A$3:$G$100,
SMALL(
IF($D$3:$D$100="sans rampe", ROW($A$3:$A$100)-ROW($A$3)+1),
ROW(E19)
),
COLUMN(E19)
),
"")</f>
        <v>115.5</v>
      </c>
      <c r="AA21" s="2">
        <v>19</v>
      </c>
      <c r="AB21" s="2"/>
      <c r="AC21" t="str" cm="1">
        <f t="array" ref="AC21">IFERROR(
INDEX($A$3:$G$100,
SMALL(
IF($G$3:$G$100="Pro", ROW($A$3:$A$100)-ROW($A$3)+1),
ROW(A19)
),
COLUMN(A19)
),
"")</f>
        <v>COCAGNE</v>
      </c>
      <c r="AD21" t="str" cm="1">
        <f t="array" ref="AD21">IFERROR(
INDEX($A$3:$G$100,
SMALL(
IF($G$3:$G$100="Pro", ROW($A$3:$A$100)-ROW($A$3)+1),
ROW(B19)
),
COLUMN(B19)
),
"")</f>
        <v>Dorine</v>
      </c>
      <c r="AE21" t="str" cm="1">
        <f t="array" ref="AE21">IFERROR(
INDEX($A$3:$G$100,
SMALL(
IF($G$3:$G$100="Pro", ROW($A$3:$A$100)-ROW($A$3)+1),
ROW(C19)
),
COLUMN(C19)
),
"")</f>
        <v>Gazette Sports Amiens</v>
      </c>
      <c r="AF21" t="str" cm="1">
        <f t="array" ref="AF21">IFERROR(
INDEX($G$3:$G$100,
SMALL(
IF($G$3:$G$100="Pro", ROW($G$3:$G$100)-ROW($G$3)+1),
ROW(A19)
)
),
"")</f>
        <v>pro</v>
      </c>
      <c r="AG21" cm="1">
        <f t="array" ref="AG21">IFERROR(
INDEX($A$3:$G$100,
SMALL(
IF($G$3:$G$100="Pro", ROW($A$3:$A$100)-ROW($A$3)+1),
ROW(E19)
),
COLUMN(E19)
),
"")</f>
        <v>104</v>
      </c>
      <c r="AH21" s="2">
        <f t="shared" si="6"/>
        <v>19</v>
      </c>
      <c r="AI21" s="2"/>
      <c r="AJ21" t="str" cm="1">
        <f t="array" ref="AJ21">IFERROR(
INDEX($A$3:$G$317,
SMALL(
IF($G$3:$G$317="Sportif", ROW($A$3:$A$317)-ROW($A$3)+1),
ROW(A19)
),
CHOOSE(COLUMN(A19),1,2,3,7,5)
),
"")</f>
        <v>LEGRAND</v>
      </c>
      <c r="AK21" t="str" cm="1">
        <f t="array" ref="AK21">IFERROR(
INDEX($A$3:$G$317,
SMALL(
IF($G$3:$G$317="Sportif", ROW($A$3:$A$317)-ROW($A$3)+1),
ROW(B19)
),
CHOOSE(COLUMN(B19),1,2,3,7,5)
),
"")</f>
        <v>Emmanuel</v>
      </c>
      <c r="AL21" t="str" cm="1">
        <f t="array" ref="AL21">IFERROR(
INDEX($A$3:$G$317,
SMALL(
IF($G$3:$G$317="Sportif", ROW($A$3:$A$317)-ROW($A$3)+1),
ROW(C19)
),
CHOOSE(COLUMN(C19),1,2,3,7,5)
),
"")</f>
        <v>Handisport Amiens Métropole</v>
      </c>
      <c r="AM21" t="str" cm="1">
        <f t="array" ref="AM21">IFERROR(
INDEX($A$3:$G$317,
SMALL(
IF($G$3:$G$317="Sportif", ROW($A$3:$A$317)-ROW($A$3)+1),
ROW(D19)
),
CHOOSE(COLUMN(D19),1,2,3,7,5)
),
"")</f>
        <v>sportif</v>
      </c>
      <c r="AN21" cm="1">
        <f t="array" ref="AN21">IFERROR(
INDEX($A$3:$G$317,
SMALL(
IF($G$3:$G$317="Sportif", ROW($A$3:$A$317)-ROW($A$3)+1),
ROW(E19)
),
CHOOSE(COLUMN(E19),1,2,3,7,5)
),
"")</f>
        <v>96.5</v>
      </c>
      <c r="AO21" s="2">
        <f t="shared" si="8"/>
        <v>19</v>
      </c>
    </row>
    <row r="22" spans="1:41" x14ac:dyDescent="0.3">
      <c r="A22" t="s">
        <v>525</v>
      </c>
      <c r="B22" t="s">
        <v>283</v>
      </c>
      <c r="C22" s="2" t="s">
        <v>514</v>
      </c>
      <c r="D22" t="s">
        <v>29</v>
      </c>
      <c r="E22">
        <v>115</v>
      </c>
      <c r="F22" s="2">
        <f t="shared" si="0"/>
        <v>20</v>
      </c>
      <c r="G22" t="s">
        <v>132</v>
      </c>
      <c r="I22">
        <f t="shared" si="7"/>
        <v>20</v>
      </c>
      <c r="J22" t="str">
        <f t="shared" si="1"/>
        <v>PRESTIFILIPPO</v>
      </c>
      <c r="K22" t="str">
        <f t="shared" si="2"/>
        <v>Nicolas</v>
      </c>
      <c r="L22" t="str">
        <f t="shared" si="3"/>
        <v>CH CORBIE ALBERT</v>
      </c>
      <c r="M22">
        <f t="shared" si="4"/>
        <v>115</v>
      </c>
      <c r="Q22" s="1"/>
      <c r="T22" s="2" t="str">
        <f t="shared" si="9"/>
        <v/>
      </c>
      <c r="U22" s="2"/>
      <c r="V22" t="str" cm="1">
        <f t="array" ref="V22">IFERROR(
INDEX($A$3:$G$100,
SMALL(
IF($D$3:$D$100="sans rampe", ROW($A$3:$A$100)-ROW($A$3)+1),
ROW(A20)
),
COLUMN(A20)
),
"")</f>
        <v>PRESTIFILIPPO</v>
      </c>
      <c r="W22" t="str" cm="1">
        <f t="array" ref="W22">IFERROR(
INDEX($A$3:$G$100,
SMALL(
IF($D$3:$D$100="sans rampe", ROW($A$3:$A$100)-ROW($A$3)+1),
ROW(B20)
),
COLUMN(B20)
),
"")</f>
        <v>Nicolas</v>
      </c>
      <c r="X22" t="str" cm="1">
        <f t="array" ref="X22">IFERROR(
INDEX($A$3:$G$100,
SMALL(
IF($D$3:$D$100="sans rampe", ROW($A$3:$A$100)-ROW($A$3)+1),
ROW(C20)
),
COLUMN(C20)
),
"")</f>
        <v>CH CORBIE ALBERT</v>
      </c>
      <c r="Y22" t="str" cm="1">
        <f t="array" ref="Y22">IFERROR(
INDEX($A$3:$G$100,
SMALL(
IF($D$3:$D$100="sans rampe", ROW($A$3:$A$100)-ROW($A$3)+1),
ROW(D20)
),
COLUMN(D20)
),
"")</f>
        <v>sans rampe</v>
      </c>
      <c r="Z22" cm="1">
        <f t="array" ref="Z22">IFERROR(
INDEX($A$3:$G$100,
SMALL(
IF($D$3:$D$100="sans rampe", ROW($A$3:$A$100)-ROW($A$3)+1),
ROW(E20)
),
COLUMN(E20)
),
"")</f>
        <v>115</v>
      </c>
      <c r="AA22" s="2">
        <f t="shared" si="5"/>
        <v>20</v>
      </c>
      <c r="AB22" s="2"/>
      <c r="AC22" t="str" cm="1">
        <f t="array" ref="AC22">IFERROR(
INDEX($A$3:$G$100,
SMALL(
IF($G$3:$G$100="Pro", ROW($A$3:$A$100)-ROW($A$3)+1),
ROW(A20)
),
COLUMN(A20)
),
"")</f>
        <v>VERBECQ</v>
      </c>
      <c r="AD22" t="str" cm="1">
        <f t="array" ref="AD22">IFERROR(
INDEX($A$3:$G$100,
SMALL(
IF($G$3:$G$100="Pro", ROW($A$3:$A$100)-ROW($A$3)+1),
ROW(B20)
),
COLUMN(B20)
),
"")</f>
        <v>Bertrand</v>
      </c>
      <c r="AE22" t="str" cm="1">
        <f t="array" ref="AE22">IFERROR(
INDEX($A$3:$G$100,
SMALL(
IF($G$3:$G$100="Pro", ROW($A$3:$A$100)-ROW($A$3)+1),
ROW(C20)
),
COLUMN(C20)
),
"")</f>
        <v>EHPAD Fouilloy</v>
      </c>
      <c r="AF22" t="str" cm="1">
        <f t="array" ref="AF22">IFERROR(
INDEX($G$3:$G$100,
SMALL(
IF($G$3:$G$100="Pro", ROW($G$3:$G$100)-ROW($G$3)+1),
ROW(A20)
)
),
"")</f>
        <v>pro</v>
      </c>
      <c r="AG22" cm="1">
        <f t="array" ref="AG22">IFERROR(
INDEX($A$3:$G$100,
SMALL(
IF($G$3:$G$100="Pro", ROW($A$3:$A$100)-ROW($A$3)+1),
ROW(E20)
),
COLUMN(E20)
),
"")</f>
        <v>101.5</v>
      </c>
      <c r="AH22" s="2">
        <f t="shared" si="6"/>
        <v>20</v>
      </c>
      <c r="AI22" s="2"/>
      <c r="AJ22" t="str" cm="1">
        <f t="array" ref="AJ22">IFERROR(
INDEX($A$3:$G$317,
SMALL(
IF($G$3:$G$317="Sportif", ROW($A$3:$A$317)-ROW($A$3)+1),
ROW(A20)
),
CHOOSE(COLUMN(A20),1,2,3,7,5)
),
"")</f>
        <v>JERÔME</v>
      </c>
      <c r="AK22" t="str" cm="1">
        <f t="array" ref="AK22">IFERROR(
INDEX($A$3:$G$317,
SMALL(
IF($G$3:$G$317="Sportif", ROW($A$3:$A$317)-ROW($A$3)+1),
ROW(B20)
),
CHOOSE(COLUMN(B20),1,2,3,7,5)
),
"")</f>
        <v>Béatrice</v>
      </c>
      <c r="AL22" t="str" cm="1">
        <f t="array" ref="AL22">IFERROR(
INDEX($A$3:$G$317,
SMALL(
IF($G$3:$G$317="Sportif", ROW($A$3:$A$317)-ROW($A$3)+1),
ROW(C20)
),
CHOOSE(COLUMN(C20),1,2,3,7,5)
),
"")</f>
        <v>Pôle Santé de Breteuil</v>
      </c>
      <c r="AM22" t="str" cm="1">
        <f t="array" ref="AM22">IFERROR(
INDEX($A$3:$G$317,
SMALL(
IF($G$3:$G$317="Sportif", ROW($A$3:$A$317)-ROW($A$3)+1),
ROW(D20)
),
CHOOSE(COLUMN(D20),1,2,3,7,5)
),
"")</f>
        <v>sportif</v>
      </c>
      <c r="AN22" cm="1">
        <f t="array" ref="AN22">IFERROR(
INDEX($A$3:$G$317,
SMALL(
IF($G$3:$G$317="Sportif", ROW($A$3:$A$317)-ROW($A$3)+1),
ROW(E20)
),
CHOOSE(COLUMN(E20),1,2,3,7,5)
),
"")</f>
        <v>95.5</v>
      </c>
      <c r="AO22" s="2">
        <f t="shared" si="8"/>
        <v>20</v>
      </c>
    </row>
    <row r="23" spans="1:41" x14ac:dyDescent="0.3">
      <c r="A23" t="s">
        <v>620</v>
      </c>
      <c r="B23" t="s">
        <v>621</v>
      </c>
      <c r="C23" s="2" t="s">
        <v>514</v>
      </c>
      <c r="D23" t="s">
        <v>29</v>
      </c>
      <c r="E23">
        <v>113</v>
      </c>
      <c r="F23" s="2">
        <f t="shared" si="0"/>
        <v>21</v>
      </c>
      <c r="G23" t="s">
        <v>26</v>
      </c>
      <c r="I23" s="2">
        <f t="shared" si="7"/>
        <v>21</v>
      </c>
      <c r="J23" s="2" t="str">
        <f t="shared" si="1"/>
        <v>PAGIE</v>
      </c>
      <c r="K23" s="2" t="str">
        <f t="shared" si="2"/>
        <v>Cédric</v>
      </c>
      <c r="L23" s="2" t="str">
        <f t="shared" si="3"/>
        <v>CH CORBIE ALBERT</v>
      </c>
      <c r="M23" s="2">
        <f t="shared" si="4"/>
        <v>113</v>
      </c>
      <c r="Q23" s="1"/>
      <c r="T23" s="2" t="str">
        <f t="shared" si="9"/>
        <v/>
      </c>
      <c r="U23" s="2"/>
      <c r="V23" t="str" cm="1">
        <f t="array" ref="V23">IFERROR(
INDEX($A$3:$G$100,
SMALL(
IF($D$3:$D$100="sans rampe", ROW($A$3:$A$100)-ROW($A$3)+1),
ROW(A21)
),
COLUMN(A21)
),
"")</f>
        <v>PAGIE</v>
      </c>
      <c r="W23" t="str" cm="1">
        <f t="array" ref="W23">IFERROR(
INDEX($A$3:$G$100,
SMALL(
IF($D$3:$D$100="sans rampe", ROW($A$3:$A$100)-ROW($A$3)+1),
ROW(B21)
),
COLUMN(B21)
),
"")</f>
        <v>Cédric</v>
      </c>
      <c r="X23" t="str" cm="1">
        <f t="array" ref="X23">IFERROR(
INDEX($A$3:$G$100,
SMALL(
IF($D$3:$D$100="sans rampe", ROW($A$3:$A$100)-ROW($A$3)+1),
ROW(C21)
),
COLUMN(C21)
),
"")</f>
        <v>CH CORBIE ALBERT</v>
      </c>
      <c r="Y23" t="str" cm="1">
        <f t="array" ref="Y23">IFERROR(
INDEX($A$3:$G$100,
SMALL(
IF($D$3:$D$100="sans rampe", ROW($A$3:$A$100)-ROW($A$3)+1),
ROW(D21)
),
COLUMN(D21)
),
"")</f>
        <v>sans rampe</v>
      </c>
      <c r="Z23" cm="1">
        <f t="array" ref="Z23">IFERROR(
INDEX($A$3:$G$100,
SMALL(
IF($D$3:$D$100="sans rampe", ROW($A$3:$A$100)-ROW($A$3)+1),
ROW(E21)
),
COLUMN(E21)
),
"")</f>
        <v>113</v>
      </c>
      <c r="AA23" s="2">
        <f t="shared" si="5"/>
        <v>21</v>
      </c>
      <c r="AB23" s="2"/>
      <c r="AC23" t="str" cm="1">
        <f t="array" ref="AC23">IFERROR(
INDEX($A$3:$G$100,
SMALL(
IF($G$3:$G$100="Pro", ROW($A$3:$A$100)-ROW($A$3)+1),
ROW(A21)
),
COLUMN(A21)
),
"")</f>
        <v>CNOCKAERT</v>
      </c>
      <c r="AD23" t="str" cm="1">
        <f t="array" ref="AD23">IFERROR(
INDEX($A$3:$G$100,
SMALL(
IF($G$3:$G$100="Pro", ROW($A$3:$A$100)-ROW($A$3)+1),
ROW(B21)
),
COLUMN(B21)
),
"")</f>
        <v>Romane</v>
      </c>
      <c r="AE23" t="str" cm="1">
        <f t="array" ref="AE23">IFERROR(
INDEX($A$3:$G$100,
SMALL(
IF($G$3:$G$100="Pro", ROW($A$3:$A$100)-ROW($A$3)+1),
ROW(C21)
),
COLUMN(C21)
),
"")</f>
        <v>FAM / FDV HARBONNIERES</v>
      </c>
      <c r="AF23" t="str" cm="1">
        <f t="array" ref="AF23">IFERROR(
INDEX($G$3:$G$100,
SMALL(
IF($G$3:$G$100="Pro", ROW($G$3:$G$100)-ROW($G$3)+1),
ROW(A21)
)
),
"")</f>
        <v>pro</v>
      </c>
      <c r="AG23" cm="1">
        <f t="array" ref="AG23">IFERROR(
INDEX($A$3:$G$100,
SMALL(
IF($G$3:$G$100="Pro", ROW($A$3:$A$100)-ROW($A$3)+1),
ROW(E21)
),
COLUMN(E21)
),
"")</f>
        <v>101.5</v>
      </c>
      <c r="AH23" s="2">
        <f t="shared" si="6"/>
        <v>20</v>
      </c>
      <c r="AI23" s="2"/>
      <c r="AJ23" t="str" cm="1">
        <f t="array" ref="AJ23">IFERROR(
INDEX($A$3:$G$317,
SMALL(
IF($G$3:$G$317="Sportif", ROW($A$3:$A$317)-ROW($A$3)+1),
ROW(A21)
),
CHOOSE(COLUMN(A21),1,2,3,7,5)
),
"")</f>
        <v>CHICOT</v>
      </c>
      <c r="AK23" t="str" cm="1">
        <f t="array" ref="AK23">IFERROR(
INDEX($A$3:$G$317,
SMALL(
IF($G$3:$G$317="Sportif", ROW($A$3:$A$317)-ROW($A$3)+1),
ROW(B21)
),
CHOOSE(COLUMN(B21),1,2,3,7,5)
),
"")</f>
        <v>Yanis</v>
      </c>
      <c r="AL23" t="str" cm="1">
        <f t="array" ref="AL23">IFERROR(
INDEX($A$3:$G$317,
SMALL(
IF($G$3:$G$317="Sportif", ROW($A$3:$A$317)-ROW($A$3)+1),
ROW(C21)
),
CHOOSE(COLUMN(C21),1,2,3,7,5)
),
"")</f>
        <v>CH CORBIE ALBERT</v>
      </c>
      <c r="AM23" t="str" cm="1">
        <f t="array" ref="AM23">IFERROR(
INDEX($A$3:$G$317,
SMALL(
IF($G$3:$G$317="Sportif", ROW($A$3:$A$317)-ROW($A$3)+1),
ROW(D21)
),
CHOOSE(COLUMN(D21),1,2,3,7,5)
),
"")</f>
        <v>sportif</v>
      </c>
      <c r="AN23" cm="1">
        <f t="array" ref="AN23">IFERROR(
INDEX($A$3:$G$317,
SMALL(
IF($G$3:$G$317="Sportif", ROW($A$3:$A$317)-ROW($A$3)+1),
ROW(E21)
),
CHOOSE(COLUMN(E21),1,2,3,7,5)
),
"")</f>
        <v>95.5</v>
      </c>
      <c r="AO23" s="2">
        <f t="shared" si="8"/>
        <v>20</v>
      </c>
    </row>
    <row r="24" spans="1:41" x14ac:dyDescent="0.3">
      <c r="A24" t="s">
        <v>593</v>
      </c>
      <c r="B24" t="s">
        <v>115</v>
      </c>
      <c r="C24" s="2" t="s">
        <v>514</v>
      </c>
      <c r="D24" t="s">
        <v>29</v>
      </c>
      <c r="E24">
        <v>113</v>
      </c>
      <c r="F24" s="2">
        <f t="shared" si="0"/>
        <v>21</v>
      </c>
      <c r="G24" t="s">
        <v>26</v>
      </c>
      <c r="I24">
        <f t="shared" si="7"/>
        <v>22</v>
      </c>
      <c r="J24" t="str">
        <f t="shared" si="1"/>
        <v>DUMONT</v>
      </c>
      <c r="K24" t="str">
        <f t="shared" si="2"/>
        <v>Michel</v>
      </c>
      <c r="L24" t="str">
        <f t="shared" si="3"/>
        <v>CH CORBIE ALBERT</v>
      </c>
      <c r="M24">
        <f t="shared" si="4"/>
        <v>113</v>
      </c>
      <c r="Q24" s="1"/>
      <c r="T24" s="2" t="str">
        <f t="shared" si="9"/>
        <v/>
      </c>
      <c r="U24" s="2"/>
      <c r="V24" t="str" cm="1">
        <f t="array" ref="V24">IFERROR(
INDEX($A$3:$G$100,
SMALL(
IF($D$3:$D$100="sans rampe", ROW($A$3:$A$100)-ROW($A$3)+1),
ROW(A22)
),
COLUMN(A22)
),
"")</f>
        <v>DUMONT</v>
      </c>
      <c r="W24" t="str" cm="1">
        <f t="array" ref="W24">IFERROR(
INDEX($A$3:$G$100,
SMALL(
IF($D$3:$D$100="sans rampe", ROW($A$3:$A$100)-ROW($A$3)+1),
ROW(B22)
),
COLUMN(B22)
),
"")</f>
        <v>Michel</v>
      </c>
      <c r="X24" t="str" cm="1">
        <f t="array" ref="X24">IFERROR(
INDEX($A$3:$G$100,
SMALL(
IF($D$3:$D$100="sans rampe", ROW($A$3:$A$100)-ROW($A$3)+1),
ROW(C22)
),
COLUMN(C22)
),
"")</f>
        <v>CH CORBIE ALBERT</v>
      </c>
      <c r="Y24" t="str" cm="1">
        <f t="array" ref="Y24">IFERROR(
INDEX($A$3:$G$100,
SMALL(
IF($D$3:$D$100="sans rampe", ROW($A$3:$A$100)-ROW($A$3)+1),
ROW(D22)
),
COLUMN(D22)
),
"")</f>
        <v>sans rampe</v>
      </c>
      <c r="Z24" cm="1">
        <f t="array" ref="Z24">IFERROR(
INDEX($A$3:$G$100,
SMALL(
IF($D$3:$D$100="sans rampe", ROW($A$3:$A$100)-ROW($A$3)+1),
ROW(E22)
),
COLUMN(E22)
),
"")</f>
        <v>113</v>
      </c>
      <c r="AA24" s="2">
        <f t="shared" si="5"/>
        <v>21</v>
      </c>
      <c r="AB24" s="2"/>
      <c r="AC24" t="str" cm="1">
        <f t="array" ref="AC24">IFERROR(
INDEX($A$3:$G$100,
SMALL(
IF($G$3:$G$100="Pro", ROW($A$3:$A$100)-ROW($A$3)+1),
ROW(A22)
),
COLUMN(A22)
),
"")</f>
        <v>LIEFOOGHE</v>
      </c>
      <c r="AD24" t="str" cm="1">
        <f t="array" ref="AD24">IFERROR(
INDEX($A$3:$G$100,
SMALL(
IF($G$3:$G$100="Pro", ROW($A$3:$A$100)-ROW($A$3)+1),
ROW(B22)
),
COLUMN(B22)
),
"")</f>
        <v>Adèle</v>
      </c>
      <c r="AE24" t="str" cm="1">
        <f t="array" ref="AE24">IFERROR(
INDEX($A$3:$G$100,
SMALL(
IF($G$3:$G$100="Pro", ROW($A$3:$A$100)-ROW($A$3)+1),
ROW(C22)
),
COLUMN(C22)
),
"")</f>
        <v>FAM / FDV HARBONNIERES</v>
      </c>
      <c r="AF24" t="str" cm="1">
        <f t="array" ref="AF24">IFERROR(
INDEX($G$3:$G$100,
SMALL(
IF($G$3:$G$100="Pro", ROW($G$3:$G$100)-ROW($G$3)+1),
ROW(A22)
)
),
"")</f>
        <v>pro</v>
      </c>
      <c r="AG24" cm="1">
        <f t="array" ref="AG24">IFERROR(
INDEX($A$3:$G$100,
SMALL(
IF($G$3:$G$100="Pro", ROW($A$3:$A$100)-ROW($A$3)+1),
ROW(E22)
),
COLUMN(E22)
),
"")</f>
        <v>99</v>
      </c>
      <c r="AH24" s="2">
        <f t="shared" si="6"/>
        <v>22</v>
      </c>
      <c r="AI24" s="2"/>
      <c r="AJ24" t="str" cm="1">
        <f t="array" ref="AJ24">IFERROR(
INDEX($A$3:$G$317,
SMALL(
IF($G$3:$G$317="Sportif", ROW($A$3:$A$317)-ROW($A$3)+1),
ROW(A22)
),
CHOOSE(COLUMN(A22),1,2,3,7,5)
),
"")</f>
        <v>LEU</v>
      </c>
      <c r="AK24" t="str" cm="1">
        <f t="array" ref="AK24">IFERROR(
INDEX($A$3:$G$317,
SMALL(
IF($G$3:$G$317="Sportif", ROW($A$3:$A$317)-ROW($A$3)+1),
ROW(B22)
),
CHOOSE(COLUMN(B22),1,2,3,7,5)
),
"")</f>
        <v>Dominique</v>
      </c>
      <c r="AL24" t="str" cm="1">
        <f t="array" ref="AL24">IFERROR(
INDEX($A$3:$G$317,
SMALL(
IF($G$3:$G$317="Sportif", ROW($A$3:$A$317)-ROW($A$3)+1),
ROW(C22)
),
CHOOSE(COLUMN(C22),1,2,3,7,5)
),
"")</f>
        <v>CH CORBIE ALBERT</v>
      </c>
      <c r="AM24" t="str" cm="1">
        <f t="array" ref="AM24">IFERROR(
INDEX($A$3:$G$317,
SMALL(
IF($G$3:$G$317="Sportif", ROW($A$3:$A$317)-ROW($A$3)+1),
ROW(D22)
),
CHOOSE(COLUMN(D22),1,2,3,7,5)
),
"")</f>
        <v>sportif</v>
      </c>
      <c r="AN24" cm="1">
        <f t="array" ref="AN24">IFERROR(
INDEX($A$3:$G$317,
SMALL(
IF($G$3:$G$317="Sportif", ROW($A$3:$A$317)-ROW($A$3)+1),
ROW(E22)
),
CHOOSE(COLUMN(E22),1,2,3,7,5)
),
"")</f>
        <v>95.5</v>
      </c>
      <c r="AO24" s="2">
        <f t="shared" si="8"/>
        <v>20</v>
      </c>
    </row>
    <row r="25" spans="1:41" x14ac:dyDescent="0.3">
      <c r="A25" t="s">
        <v>89</v>
      </c>
      <c r="B25" t="s">
        <v>90</v>
      </c>
      <c r="C25" t="s">
        <v>36</v>
      </c>
      <c r="D25" t="s">
        <v>29</v>
      </c>
      <c r="E25">
        <v>110.5</v>
      </c>
      <c r="F25">
        <f t="shared" si="0"/>
        <v>23</v>
      </c>
      <c r="G25" t="s">
        <v>132</v>
      </c>
      <c r="I25">
        <f t="shared" si="7"/>
        <v>23</v>
      </c>
      <c r="J25" t="str">
        <f t="shared" si="1"/>
        <v>DELEFOLLY</v>
      </c>
      <c r="K25" t="str">
        <f t="shared" si="2"/>
        <v>Benoit</v>
      </c>
      <c r="L25" t="str">
        <f t="shared" si="3"/>
        <v>EHPAD Fouilloy</v>
      </c>
      <c r="M25">
        <f t="shared" si="4"/>
        <v>110.5</v>
      </c>
      <c r="P25" s="2"/>
      <c r="Q25" s="2"/>
      <c r="R25" s="2"/>
      <c r="S25" s="2"/>
      <c r="T25" s="2" t="str">
        <f t="shared" si="9"/>
        <v/>
      </c>
      <c r="U25" s="2"/>
      <c r="V25" t="str" cm="1">
        <f t="array" ref="V25">IFERROR(
INDEX($A$3:$G$100,
SMALL(
IF($D$3:$D$100="sans rampe", ROW($A$3:$A$100)-ROW($A$3)+1),
ROW(A23)
),
COLUMN(A23)
),
"")</f>
        <v>DELEFOLLY</v>
      </c>
      <c r="W25" t="str" cm="1">
        <f t="array" ref="W25">IFERROR(
INDEX($A$3:$G$100,
SMALL(
IF($D$3:$D$100="sans rampe", ROW($A$3:$A$100)-ROW($A$3)+1),
ROW(B23)
),
COLUMN(B23)
),
"")</f>
        <v>Benoit</v>
      </c>
      <c r="X25" t="str" cm="1">
        <f t="array" ref="X25">IFERROR(
INDEX($A$3:$G$100,
SMALL(
IF($D$3:$D$100="sans rampe", ROW($A$3:$A$100)-ROW($A$3)+1),
ROW(C23)
),
COLUMN(C23)
),
"")</f>
        <v>EHPAD Fouilloy</v>
      </c>
      <c r="Y25" t="str" cm="1">
        <f t="array" ref="Y25">IFERROR(
INDEX($A$3:$G$100,
SMALL(
IF($D$3:$D$100="sans rampe", ROW($A$3:$A$100)-ROW($A$3)+1),
ROW(D23)
),
COLUMN(D23)
),
"")</f>
        <v>sans rampe</v>
      </c>
      <c r="Z25" cm="1">
        <f t="array" ref="Z25">IFERROR(
INDEX($A$3:$G$100,
SMALL(
IF($D$3:$D$100="sans rampe", ROW($A$3:$A$100)-ROW($A$3)+1),
ROW(E23)
),
COLUMN(E23)
),
"")</f>
        <v>110.5</v>
      </c>
      <c r="AA25" s="2">
        <f t="shared" si="5"/>
        <v>23</v>
      </c>
      <c r="AB25" s="2"/>
      <c r="AC25" t="str" cm="1">
        <f t="array" ref="AC25">IFERROR(
INDEX($A$3:$G$100,
SMALL(
IF($G$3:$G$100="Pro", ROW($A$3:$A$100)-ROW($A$3)+1),
ROW(A23)
),
COLUMN(A23)
),
"")</f>
        <v>DUQUESNE</v>
      </c>
      <c r="AD25" t="str" cm="1">
        <f t="array" ref="AD25">IFERROR(
INDEX($A$3:$G$100,
SMALL(
IF($G$3:$G$100="Pro", ROW($A$3:$A$100)-ROW($A$3)+1),
ROW(B23)
),
COLUMN(B23)
),
"")</f>
        <v>Patricia</v>
      </c>
      <c r="AE25" t="str" cm="1">
        <f t="array" ref="AE25">IFERROR(
INDEX($A$3:$G$100,
SMALL(
IF($G$3:$G$100="Pro", ROW($A$3:$A$100)-ROW($A$3)+1),
ROW(C23)
),
COLUMN(C23)
),
"")</f>
        <v>EHPAD Fouilloy</v>
      </c>
      <c r="AF25" t="str" cm="1">
        <f t="array" ref="AF25">IFERROR(
INDEX($G$3:$G$100,
SMALL(
IF($G$3:$G$100="Pro", ROW($G$3:$G$100)-ROW($G$3)+1),
ROW(A23)
)
),
"")</f>
        <v>pro</v>
      </c>
      <c r="AG25" cm="1">
        <f t="array" ref="AG25">IFERROR(
INDEX($A$3:$G$100,
SMALL(
IF($G$3:$G$100="Pro", ROW($A$3:$A$100)-ROW($A$3)+1),
ROW(E23)
),
COLUMN(E23)
),
"")</f>
        <v>96.5</v>
      </c>
      <c r="AH25" s="2">
        <f t="shared" si="6"/>
        <v>23</v>
      </c>
      <c r="AI25" s="2"/>
      <c r="AJ25" t="str" cm="1">
        <f t="array" ref="AJ25">IFERROR(
INDEX($A$3:$G$317,
SMALL(
IF($G$3:$G$317="Sportif", ROW($A$3:$A$317)-ROW($A$3)+1),
ROW(A23)
),
CHOOSE(COLUMN(A23),1,2,3,7,5)
),
"")</f>
        <v>THROUDE</v>
      </c>
      <c r="AK25" t="str" cm="1">
        <f t="array" ref="AK25">IFERROR(
INDEX($A$3:$G$317,
SMALL(
IF($G$3:$G$317="Sportif", ROW($A$3:$A$317)-ROW($A$3)+1),
ROW(B23)
),
CHOOSE(COLUMN(B23),1,2,3,7,5)
),
"")</f>
        <v>Marwin</v>
      </c>
      <c r="AL25" t="str" cm="1">
        <f t="array" ref="AL25">IFERROR(
INDEX($A$3:$G$317,
SMALL(
IF($G$3:$G$317="Sportif", ROW($A$3:$A$317)-ROW($A$3)+1),
ROW(C23)
),
CHOOSE(COLUMN(C23),1,2,3,7,5)
),
"")</f>
        <v>CH CORBIE ALBERT</v>
      </c>
      <c r="AM25" t="str" cm="1">
        <f t="array" ref="AM25">IFERROR(
INDEX($A$3:$G$317,
SMALL(
IF($G$3:$G$317="Sportif", ROW($A$3:$A$317)-ROW($A$3)+1),
ROW(D23)
),
CHOOSE(COLUMN(D23),1,2,3,7,5)
),
"")</f>
        <v>sportif</v>
      </c>
      <c r="AN25" cm="1">
        <f t="array" ref="AN25">IFERROR(
INDEX($A$3:$G$317,
SMALL(
IF($G$3:$G$317="Sportif", ROW($A$3:$A$317)-ROW($A$3)+1),
ROW(E23)
),
CHOOSE(COLUMN(E23),1,2,3,7,5)
),
"")</f>
        <v>94</v>
      </c>
      <c r="AO25" s="2">
        <f t="shared" si="8"/>
        <v>23</v>
      </c>
    </row>
    <row r="26" spans="1:41" x14ac:dyDescent="0.3">
      <c r="A26" t="s">
        <v>162</v>
      </c>
      <c r="B26" t="s">
        <v>163</v>
      </c>
      <c r="C26" s="2" t="s">
        <v>148</v>
      </c>
      <c r="D26" t="s">
        <v>29</v>
      </c>
      <c r="E26">
        <v>108.5</v>
      </c>
      <c r="F26" s="2">
        <f t="shared" si="0"/>
        <v>24</v>
      </c>
      <c r="G26" t="s">
        <v>132</v>
      </c>
      <c r="I26">
        <f t="shared" si="7"/>
        <v>24</v>
      </c>
      <c r="J26" t="str">
        <f t="shared" si="1"/>
        <v>BARNABE</v>
      </c>
      <c r="K26" t="str">
        <f t="shared" si="2"/>
        <v>Nathan</v>
      </c>
      <c r="L26" t="str">
        <f t="shared" si="3"/>
        <v>CDH80</v>
      </c>
      <c r="M26">
        <f t="shared" si="4"/>
        <v>108.5</v>
      </c>
      <c r="P26" s="2"/>
      <c r="Q26" s="2"/>
      <c r="R26" s="2"/>
      <c r="S26" s="2"/>
      <c r="T26" s="2" t="str">
        <f t="shared" si="9"/>
        <v/>
      </c>
      <c r="U26" s="2"/>
      <c r="V26" t="str" cm="1">
        <f t="array" ref="V26">IFERROR(
INDEX($A$3:$G$100,
SMALL(
IF($D$3:$D$100="sans rampe", ROW($A$3:$A$100)-ROW($A$3)+1),
ROW(A24)
),
COLUMN(A24)
),
"")</f>
        <v>BARNABE</v>
      </c>
      <c r="W26" t="str" cm="1">
        <f t="array" ref="W26">IFERROR(
INDEX($A$3:$G$100,
SMALL(
IF($D$3:$D$100="sans rampe", ROW($A$3:$A$100)-ROW($A$3)+1),
ROW(B24)
),
COLUMN(B24)
),
"")</f>
        <v>Nathan</v>
      </c>
      <c r="X26" t="str" cm="1">
        <f t="array" ref="X26">IFERROR(
INDEX($A$3:$G$100,
SMALL(
IF($D$3:$D$100="sans rampe", ROW($A$3:$A$100)-ROW($A$3)+1),
ROW(C24)
),
COLUMN(C24)
),
"")</f>
        <v>CDH80</v>
      </c>
      <c r="Y26" t="str" cm="1">
        <f t="array" ref="Y26">IFERROR(
INDEX($A$3:$G$100,
SMALL(
IF($D$3:$D$100="sans rampe", ROW($A$3:$A$100)-ROW($A$3)+1),
ROW(D24)
),
COLUMN(D24)
),
"")</f>
        <v>sans rampe</v>
      </c>
      <c r="Z26" cm="1">
        <f t="array" ref="Z26">IFERROR(
INDEX($A$3:$G$100,
SMALL(
IF($D$3:$D$100="sans rampe", ROW($A$3:$A$100)-ROW($A$3)+1),
ROW(E24)
),
COLUMN(E24)
),
"")</f>
        <v>108.5</v>
      </c>
      <c r="AA26" s="2">
        <f t="shared" si="5"/>
        <v>24</v>
      </c>
      <c r="AB26" s="2"/>
      <c r="AC26" t="str" cm="1">
        <f t="array" ref="AC26">IFERROR(
INDEX($A$3:$G$100,
SMALL(
IF($G$3:$G$100="Pro", ROW($A$3:$A$100)-ROW($A$3)+1),
ROW(A24)
),
COLUMN(A24)
),
"")</f>
        <v>VASSEUR</v>
      </c>
      <c r="AD26" t="str" cm="1">
        <f t="array" ref="AD26">IFERROR(
INDEX($A$3:$G$100,
SMALL(
IF($G$3:$G$100="Pro", ROW($A$3:$A$100)-ROW($A$3)+1),
ROW(B24)
),
COLUMN(B24)
),
"")</f>
        <v>Simon</v>
      </c>
      <c r="AE26" t="str" cm="1">
        <f t="array" ref="AE26">IFERROR(
INDEX($A$3:$G$100,
SMALL(
IF($G$3:$G$100="Pro", ROW($A$3:$A$100)-ROW($A$3)+1),
ROW(C24)
),
COLUMN(C24)
),
"")</f>
        <v>Gazette Sports Amiens</v>
      </c>
      <c r="AF26" t="str" cm="1">
        <f t="array" ref="AF26">IFERROR(
INDEX($G$3:$G$100,
SMALL(
IF($G$3:$G$100="Pro", ROW($G$3:$G$100)-ROW($G$3)+1),
ROW(A24)
)
),
"")</f>
        <v>pro</v>
      </c>
      <c r="AG26" cm="1">
        <f t="array" ref="AG26">IFERROR(
INDEX($A$3:$G$100,
SMALL(
IF($G$3:$G$100="Pro", ROW($A$3:$A$100)-ROW($A$3)+1),
ROW(E24)
),
COLUMN(E24)
),
"")</f>
        <v>96</v>
      </c>
      <c r="AH26" s="2">
        <f t="shared" si="6"/>
        <v>24</v>
      </c>
      <c r="AI26" s="2"/>
      <c r="AJ26" t="str" cm="1">
        <f t="array" ref="AJ26">IFERROR(
INDEX($A$3:$G$317,
SMALL(
IF($G$3:$G$317="Sportif", ROW($A$3:$A$317)-ROW($A$3)+1),
ROW(A24)
),
CHOOSE(COLUMN(A24),1,2,3,7,5)
),
"")</f>
        <v>MELANCHON</v>
      </c>
      <c r="AK26" t="str" cm="1">
        <f t="array" ref="AK26">IFERROR(
INDEX($A$3:$G$317,
SMALL(
IF($G$3:$G$317="Sportif", ROW($A$3:$A$317)-ROW($A$3)+1),
ROW(B24)
),
CHOOSE(COLUMN(B24),1,2,3,7,5)
),
"")</f>
        <v>Gilles</v>
      </c>
      <c r="AL26" t="str" cm="1">
        <f t="array" ref="AL26">IFERROR(
INDEX($A$3:$G$317,
SMALL(
IF($G$3:$G$317="Sportif", ROW($A$3:$A$317)-ROW($A$3)+1),
ROW(C24)
),
CHOOSE(COLUMN(C24),1,2,3,7,5)
),
"")</f>
        <v>CH CORBIE ALBERT</v>
      </c>
      <c r="AM26" t="str" cm="1">
        <f t="array" ref="AM26">IFERROR(
INDEX($A$3:$G$317,
SMALL(
IF($G$3:$G$317="Sportif", ROW($A$3:$A$317)-ROW($A$3)+1),
ROW(D24)
),
CHOOSE(COLUMN(D24),1,2,3,7,5)
),
"")</f>
        <v>sportif</v>
      </c>
      <c r="AN26" cm="1">
        <f t="array" ref="AN26">IFERROR(
INDEX($A$3:$G$317,
SMALL(
IF($G$3:$G$317="Sportif", ROW($A$3:$A$317)-ROW($A$3)+1),
ROW(E24)
),
CHOOSE(COLUMN(E24),1,2,3,7,5)
),
"")</f>
        <v>94</v>
      </c>
      <c r="AO26" s="2">
        <f t="shared" si="8"/>
        <v>23</v>
      </c>
    </row>
    <row r="27" spans="1:41" x14ac:dyDescent="0.3">
      <c r="A27" t="s">
        <v>652</v>
      </c>
      <c r="B27" t="s">
        <v>327</v>
      </c>
      <c r="C27" s="2" t="s">
        <v>514</v>
      </c>
      <c r="D27" t="s">
        <v>29</v>
      </c>
      <c r="E27">
        <v>108</v>
      </c>
      <c r="F27" s="2">
        <f t="shared" si="0"/>
        <v>25</v>
      </c>
      <c r="G27" t="s">
        <v>26</v>
      </c>
      <c r="I27">
        <f t="shared" si="7"/>
        <v>25</v>
      </c>
      <c r="J27" t="str">
        <f t="shared" si="1"/>
        <v>JOUY</v>
      </c>
      <c r="K27" t="str">
        <f t="shared" si="2"/>
        <v>Fréderic</v>
      </c>
      <c r="L27" t="str">
        <f t="shared" si="3"/>
        <v>CH CORBIE ALBERT</v>
      </c>
      <c r="M27">
        <f t="shared" si="4"/>
        <v>108</v>
      </c>
      <c r="P27" s="2"/>
      <c r="Q27" s="2"/>
      <c r="R27" s="2"/>
      <c r="S27" s="2"/>
      <c r="T27" s="2" t="str">
        <f t="shared" si="9"/>
        <v/>
      </c>
      <c r="U27" s="2"/>
      <c r="V27" t="str" cm="1">
        <f t="array" ref="V27">IFERROR(
INDEX($A$3:$G$100,
SMALL(
IF($D$3:$D$100="sans rampe", ROW($A$3:$A$100)-ROW($A$3)+1),
ROW(A25)
),
COLUMN(A25)
),
"")</f>
        <v>JOUY</v>
      </c>
      <c r="W27" t="str" cm="1">
        <f t="array" ref="W27">IFERROR(
INDEX($A$3:$G$100,
SMALL(
IF($D$3:$D$100="sans rampe", ROW($A$3:$A$100)-ROW($A$3)+1),
ROW(B25)
),
COLUMN(B25)
),
"")</f>
        <v>Fréderic</v>
      </c>
      <c r="X27" t="str" cm="1">
        <f t="array" ref="X27">IFERROR(
INDEX($A$3:$G$100,
SMALL(
IF($D$3:$D$100="sans rampe", ROW($A$3:$A$100)-ROW($A$3)+1),
ROW(C25)
),
COLUMN(C25)
),
"")</f>
        <v>CH CORBIE ALBERT</v>
      </c>
      <c r="Y27" t="str" cm="1">
        <f t="array" ref="Y27">IFERROR(
INDEX($A$3:$G$100,
SMALL(
IF($D$3:$D$100="sans rampe", ROW($A$3:$A$100)-ROW($A$3)+1),
ROW(D25)
),
COLUMN(D25)
),
"")</f>
        <v>sans rampe</v>
      </c>
      <c r="Z27" cm="1">
        <f t="array" ref="Z27">IFERROR(
INDEX($A$3:$G$100,
SMALL(
IF($D$3:$D$100="sans rampe", ROW($A$3:$A$100)-ROW($A$3)+1),
ROW(E25)
),
COLUMN(E25)
),
"")</f>
        <v>108</v>
      </c>
      <c r="AA27" s="2">
        <f t="shared" si="5"/>
        <v>25</v>
      </c>
      <c r="AB27" s="2"/>
      <c r="AC27" t="str" cm="1">
        <f t="array" ref="AC27">IFERROR(
INDEX($A$3:$G$100,
SMALL(
IF($G$3:$G$100="Pro", ROW($A$3:$A$100)-ROW($A$3)+1),
ROW(A25)
),
COLUMN(A25)
),
"")</f>
        <v>HEBDA</v>
      </c>
      <c r="AD27" t="str" cm="1">
        <f t="array" ref="AD27">IFERROR(
INDEX($A$3:$G$100,
SMALL(
IF($G$3:$G$100="Pro", ROW($A$3:$A$100)-ROW($A$3)+1),
ROW(B25)
),
COLUMN(B25)
),
"")</f>
        <v>Samuel</v>
      </c>
      <c r="AE27" t="str" cm="1">
        <f t="array" ref="AE27">IFERROR(
INDEX($A$3:$G$100,
SMALL(
IF($G$3:$G$100="Pro", ROW($A$3:$A$100)-ROW($A$3)+1),
ROW(C25)
),
COLUMN(C25)
),
"")</f>
        <v>FAM / FDV HARBONNIERES</v>
      </c>
      <c r="AF27" t="str" cm="1">
        <f t="array" ref="AF27">IFERROR(
INDEX($G$3:$G$100,
SMALL(
IF($G$3:$G$100="Pro", ROW($G$3:$G$100)-ROW($G$3)+1),
ROW(A25)
)
),
"")</f>
        <v>pro</v>
      </c>
      <c r="AG27" cm="1">
        <f t="array" ref="AG27">IFERROR(
INDEX($A$3:$G$100,
SMALL(
IF($G$3:$G$100="Pro", ROW($A$3:$A$100)-ROW($A$3)+1),
ROW(E25)
),
COLUMN(E25)
),
"")</f>
        <v>96</v>
      </c>
      <c r="AH27" s="2">
        <f t="shared" si="6"/>
        <v>24</v>
      </c>
      <c r="AI27" s="2"/>
      <c r="AJ27" t="str" cm="1">
        <f t="array" ref="AJ27">IFERROR(
INDEX($A$3:$G$317,
SMALL(
IF($G$3:$G$317="Sportif", ROW($A$3:$A$317)-ROW($A$3)+1),
ROW(A25)
),
CHOOSE(COLUMN(A25),1,2,3,7,5)
),
"")</f>
        <v>ROSE</v>
      </c>
      <c r="AK27" t="str" cm="1">
        <f t="array" ref="AK27">IFERROR(
INDEX($A$3:$G$317,
SMALL(
IF($G$3:$G$317="Sportif", ROW($A$3:$A$317)-ROW($A$3)+1),
ROW(B25)
),
CHOOSE(COLUMN(B25),1,2,3,7,5)
),
"")</f>
        <v>Philipe</v>
      </c>
      <c r="AL27" t="str" cm="1">
        <f t="array" ref="AL27">IFERROR(
INDEX($A$3:$G$317,
SMALL(
IF($G$3:$G$317="Sportif", ROW($A$3:$A$317)-ROW($A$3)+1),
ROW(C25)
),
CHOOSE(COLUMN(C25),1,2,3,7,5)
),
"")</f>
        <v>CH CORBIE ALBERT</v>
      </c>
      <c r="AM27" t="str" cm="1">
        <f t="array" ref="AM27">IFERROR(
INDEX($A$3:$G$317,
SMALL(
IF($G$3:$G$317="Sportif", ROW($A$3:$A$317)-ROW($A$3)+1),
ROW(D25)
),
CHOOSE(COLUMN(D25),1,2,3,7,5)
),
"")</f>
        <v>sportif</v>
      </c>
      <c r="AN27" cm="1">
        <f t="array" ref="AN27">IFERROR(
INDEX($A$3:$G$317,
SMALL(
IF($G$3:$G$317="Sportif", ROW($A$3:$A$317)-ROW($A$3)+1),
ROW(E25)
),
CHOOSE(COLUMN(E25),1,2,3,7,5)
),
"")</f>
        <v>90.5</v>
      </c>
      <c r="AO27" s="2">
        <f t="shared" si="8"/>
        <v>25</v>
      </c>
    </row>
    <row r="28" spans="1:41" x14ac:dyDescent="0.3">
      <c r="A28" t="s">
        <v>295</v>
      </c>
      <c r="B28" t="s">
        <v>296</v>
      </c>
      <c r="C28" s="2" t="s">
        <v>286</v>
      </c>
      <c r="D28" t="s">
        <v>29</v>
      </c>
      <c r="E28">
        <v>107.5</v>
      </c>
      <c r="F28" s="2">
        <f t="shared" si="0"/>
        <v>26</v>
      </c>
      <c r="G28" t="s">
        <v>26</v>
      </c>
      <c r="I28">
        <f t="shared" si="7"/>
        <v>26</v>
      </c>
      <c r="J28" t="str">
        <f t="shared" si="1"/>
        <v>FLAMANT</v>
      </c>
      <c r="K28" t="str">
        <f t="shared" si="2"/>
        <v>Patrick</v>
      </c>
      <c r="L28" t="str">
        <f t="shared" si="3"/>
        <v>Pôle Santé de Breteuil</v>
      </c>
      <c r="M28">
        <f t="shared" si="4"/>
        <v>107.5</v>
      </c>
      <c r="P28" s="2"/>
      <c r="Q28" s="2"/>
      <c r="R28" s="2"/>
      <c r="S28" s="2"/>
      <c r="T28" s="2" t="str">
        <f t="shared" si="9"/>
        <v/>
      </c>
      <c r="U28" s="2"/>
      <c r="V28" t="str" cm="1">
        <f t="array" ref="V28">IFERROR(
INDEX($A$3:$G$100,
SMALL(
IF($D$3:$D$100="sans rampe", ROW($A$3:$A$100)-ROW($A$3)+1),
ROW(A26)
),
COLUMN(A26)
),
"")</f>
        <v>FLAMANT</v>
      </c>
      <c r="W28" t="str" cm="1">
        <f t="array" ref="W28">IFERROR(
INDEX($A$3:$G$100,
SMALL(
IF($D$3:$D$100="sans rampe", ROW($A$3:$A$100)-ROW($A$3)+1),
ROW(B26)
),
COLUMN(B26)
),
"")</f>
        <v>Patrick</v>
      </c>
      <c r="X28" t="str" cm="1">
        <f t="array" ref="X28">IFERROR(
INDEX($A$3:$G$100,
SMALL(
IF($D$3:$D$100="sans rampe", ROW($A$3:$A$100)-ROW($A$3)+1),
ROW(C26)
),
COLUMN(C26)
),
"")</f>
        <v>Pôle Santé de Breteuil</v>
      </c>
      <c r="Y28" t="str" cm="1">
        <f t="array" ref="Y28">IFERROR(
INDEX($A$3:$G$100,
SMALL(
IF($D$3:$D$100="sans rampe", ROW($A$3:$A$100)-ROW($A$3)+1),
ROW(D26)
),
COLUMN(D26)
),
"")</f>
        <v>sans rampe</v>
      </c>
      <c r="Z28" cm="1">
        <f t="array" ref="Z28">IFERROR(
INDEX($A$3:$G$100,
SMALL(
IF($D$3:$D$100="sans rampe", ROW($A$3:$A$100)-ROW($A$3)+1),
ROW(E26)
),
COLUMN(E26)
),
"")</f>
        <v>107.5</v>
      </c>
      <c r="AA28" s="2">
        <f t="shared" si="5"/>
        <v>26</v>
      </c>
      <c r="AB28" s="2"/>
      <c r="AC28" t="str" cm="1">
        <f t="array" ref="AC28">IFERROR(
INDEX($A$3:$G$100,
SMALL(
IF($G$3:$G$100="Pro", ROW($A$3:$A$100)-ROW($A$3)+1),
ROW(A26)
),
COLUMN(A26)
),
"")</f>
        <v>DOUCET</v>
      </c>
      <c r="AD28" t="str" cm="1">
        <f t="array" ref="AD28">IFERROR(
INDEX($A$3:$G$100,
SMALL(
IF($G$3:$G$100="Pro", ROW($A$3:$A$100)-ROW($A$3)+1),
ROW(B26)
),
COLUMN(B26)
),
"")</f>
        <v>Clara</v>
      </c>
      <c r="AE28" t="str" cm="1">
        <f t="array" ref="AE28">IFERROR(
INDEX($A$3:$G$100,
SMALL(
IF($G$3:$G$100="Pro", ROW($A$3:$A$100)-ROW($A$3)+1),
ROW(C26)
),
COLUMN(C26)
),
"")</f>
        <v>CDOS80</v>
      </c>
      <c r="AF28" t="str" cm="1">
        <f t="array" ref="AF28">IFERROR(
INDEX($G$3:$G$100,
SMALL(
IF($G$3:$G$100="Pro", ROW($G$3:$G$100)-ROW($G$3)+1),
ROW(A26)
)
),
"")</f>
        <v>pro</v>
      </c>
      <c r="AG28" cm="1">
        <f t="array" ref="AG28">IFERROR(
INDEX($A$3:$G$100,
SMALL(
IF($G$3:$G$100="Pro", ROW($A$3:$A$100)-ROW($A$3)+1),
ROW(E26)
),
COLUMN(E26)
),
"")</f>
        <v>92</v>
      </c>
      <c r="AH28" s="2">
        <f t="shared" si="6"/>
        <v>26</v>
      </c>
      <c r="AI28" s="2"/>
      <c r="AJ28" t="str" cm="1">
        <f t="array" ref="AJ28">IFERROR(
INDEX($A$3:$G$317,
SMALL(
IF($G$3:$G$317="Sportif", ROW($A$3:$A$317)-ROW($A$3)+1),
ROW(A26)
),
CHOOSE(COLUMN(A26),1,2,3,7,5)
),
"")</f>
        <v>LECOT</v>
      </c>
      <c r="AK28" t="str" cm="1">
        <f t="array" ref="AK28">IFERROR(
INDEX($A$3:$G$317,
SMALL(
IF($G$3:$G$317="Sportif", ROW($A$3:$A$317)-ROW($A$3)+1),
ROW(B26)
),
CHOOSE(COLUMN(B26),1,2,3,7,5)
),
"")</f>
        <v>Marie Claire</v>
      </c>
      <c r="AL28" t="str" cm="1">
        <f t="array" ref="AL28">IFERROR(
INDEX($A$3:$G$317,
SMALL(
IF($G$3:$G$317="Sportif", ROW($A$3:$A$317)-ROW($A$3)+1),
ROW(C26)
),
CHOOSE(COLUMN(C26),1,2,3,7,5)
),
"")</f>
        <v>CH CORBIE ALBERT</v>
      </c>
      <c r="AM28" t="str" cm="1">
        <f t="array" ref="AM28">IFERROR(
INDEX($A$3:$G$317,
SMALL(
IF($G$3:$G$317="Sportif", ROW($A$3:$A$317)-ROW($A$3)+1),
ROW(D26)
),
CHOOSE(COLUMN(D26),1,2,3,7,5)
),
"")</f>
        <v>sportif</v>
      </c>
      <c r="AN28" cm="1">
        <f t="array" ref="AN28">IFERROR(
INDEX($A$3:$G$317,
SMALL(
IF($G$3:$G$317="Sportif", ROW($A$3:$A$317)-ROW($A$3)+1),
ROW(E26)
),
CHOOSE(COLUMN(E26),1,2,3,7,5)
),
"")</f>
        <v>90</v>
      </c>
      <c r="AO28" s="2">
        <f t="shared" si="8"/>
        <v>26</v>
      </c>
    </row>
    <row r="29" spans="1:41" x14ac:dyDescent="0.3">
      <c r="A29" t="s">
        <v>369</v>
      </c>
      <c r="B29" t="s">
        <v>370</v>
      </c>
      <c r="C29" s="2" t="s">
        <v>363</v>
      </c>
      <c r="D29" t="s">
        <v>29</v>
      </c>
      <c r="E29">
        <v>107.5</v>
      </c>
      <c r="F29">
        <f t="shared" si="0"/>
        <v>26</v>
      </c>
      <c r="G29" t="s">
        <v>26</v>
      </c>
      <c r="I29" s="2">
        <f t="shared" si="7"/>
        <v>27</v>
      </c>
      <c r="J29" s="2" t="str">
        <f t="shared" si="1"/>
        <v>DESBIENDRAS</v>
      </c>
      <c r="K29" s="2" t="str">
        <f t="shared" si="2"/>
        <v>David</v>
      </c>
      <c r="L29" s="2" t="str">
        <f t="shared" si="3"/>
        <v>FAM / FDV HARBONNIERES</v>
      </c>
      <c r="M29" s="2">
        <f t="shared" si="4"/>
        <v>107.5</v>
      </c>
      <c r="P29" s="2"/>
      <c r="Q29" s="2"/>
      <c r="R29" s="2"/>
      <c r="S29" s="2"/>
      <c r="T29" s="2" t="str">
        <f t="shared" si="9"/>
        <v/>
      </c>
      <c r="U29" s="2"/>
      <c r="V29" t="str" cm="1">
        <f t="array" ref="V29">IFERROR(
INDEX($A$3:$G$100,
SMALL(
IF($D$3:$D$100="sans rampe", ROW($A$3:$A$100)-ROW($A$3)+1),
ROW(A27)
),
COLUMN(A27)
),
"")</f>
        <v>DESBIENDRAS</v>
      </c>
      <c r="W29" t="str" cm="1">
        <f t="array" ref="W29">IFERROR(
INDEX($A$3:$G$100,
SMALL(
IF($D$3:$D$100="sans rampe", ROW($A$3:$A$100)-ROW($A$3)+1),
ROW(B27)
),
COLUMN(B27)
),
"")</f>
        <v>David</v>
      </c>
      <c r="X29" t="str" cm="1">
        <f t="array" ref="X29">IFERROR(
INDEX($A$3:$G$100,
SMALL(
IF($D$3:$D$100="sans rampe", ROW($A$3:$A$100)-ROW($A$3)+1),
ROW(C27)
),
COLUMN(C27)
),
"")</f>
        <v>FAM / FDV HARBONNIERES</v>
      </c>
      <c r="Y29" t="str" cm="1">
        <f t="array" ref="Y29">IFERROR(
INDEX($A$3:$G$100,
SMALL(
IF($D$3:$D$100="sans rampe", ROW($A$3:$A$100)-ROW($A$3)+1),
ROW(D27)
),
COLUMN(D27)
),
"")</f>
        <v>sans rampe</v>
      </c>
      <c r="Z29" cm="1">
        <f t="array" ref="Z29">IFERROR(
INDEX($A$3:$G$100,
SMALL(
IF($D$3:$D$100="sans rampe", ROW($A$3:$A$100)-ROW($A$3)+1),
ROW(E27)
),
COLUMN(E27)
),
"")</f>
        <v>107.5</v>
      </c>
      <c r="AA29" s="2">
        <f t="shared" si="5"/>
        <v>26</v>
      </c>
      <c r="AB29" s="2"/>
      <c r="AC29" t="str" cm="1">
        <f t="array" ref="AC29">IFERROR(
INDEX($A$3:$G$100,
SMALL(
IF($G$3:$G$100="Pro", ROW($A$3:$A$100)-ROW($A$3)+1),
ROW(A27)
),
COLUMN(A27)
),
"")</f>
        <v>STAËS</v>
      </c>
      <c r="AD29" t="str" cm="1">
        <f t="array" ref="AD29">IFERROR(
INDEX($A$3:$G$100,
SMALL(
IF($G$3:$G$100="Pro", ROW($A$3:$A$100)-ROW($A$3)+1),
ROW(B27)
),
COLUMN(B27)
),
"")</f>
        <v>Olivier</v>
      </c>
      <c r="AE29" t="str" cm="1">
        <f t="array" ref="AE29">IFERROR(
INDEX($A$3:$G$100,
SMALL(
IF($G$3:$G$100="Pro", ROW($A$3:$A$100)-ROW($A$3)+1),
ROW(C27)
),
COLUMN(C27)
),
"")</f>
        <v>FAM / FDV HARBONNIERES</v>
      </c>
      <c r="AF29" t="str" cm="1">
        <f t="array" ref="AF29">IFERROR(
INDEX($G$3:$G$100,
SMALL(
IF($G$3:$G$100="Pro", ROW($G$3:$G$100)-ROW($G$3)+1),
ROW(A27)
)
),
"")</f>
        <v>pro</v>
      </c>
      <c r="AG29" cm="1">
        <f t="array" ref="AG29">IFERROR(
INDEX($A$3:$G$100,
SMALL(
IF($G$3:$G$100="Pro", ROW($A$3:$A$100)-ROW($A$3)+1),
ROW(E27)
),
COLUMN(E27)
),
"")</f>
        <v>92</v>
      </c>
      <c r="AH29" s="2">
        <f t="shared" si="6"/>
        <v>26</v>
      </c>
      <c r="AI29" s="2"/>
      <c r="AJ29" t="str" cm="1">
        <f t="array" ref="AJ29">IFERROR(
INDEX($A$3:$G$317,
SMALL(
IF($G$3:$G$317="Sportif", ROW($A$3:$A$317)-ROW($A$3)+1),
ROW(A27)
),
CHOOSE(COLUMN(A27),1,2,3,7,5)
),
"")</f>
        <v>VARIN</v>
      </c>
      <c r="AK29" t="str" cm="1">
        <f t="array" ref="AK29">IFERROR(
INDEX($A$3:$G$317,
SMALL(
IF($G$3:$G$317="Sportif", ROW($A$3:$A$317)-ROW($A$3)+1),
ROW(B27)
),
CHOOSE(COLUMN(B27),1,2,3,7,5)
),
"")</f>
        <v>Mathias</v>
      </c>
      <c r="AL29" t="str" cm="1">
        <f t="array" ref="AL29">IFERROR(
INDEX($A$3:$G$317,
SMALL(
IF($G$3:$G$317="Sportif", ROW($A$3:$A$317)-ROW($A$3)+1),
ROW(C27)
),
CHOOSE(COLUMN(C27),1,2,3,7,5)
),
"")</f>
        <v>CH CORBIE ALBERT</v>
      </c>
      <c r="AM29" t="str" cm="1">
        <f t="array" ref="AM29">IFERROR(
INDEX($A$3:$G$317,
SMALL(
IF($G$3:$G$317="Sportif", ROW($A$3:$A$317)-ROW($A$3)+1),
ROW(D27)
),
CHOOSE(COLUMN(D27),1,2,3,7,5)
),
"")</f>
        <v>sportif</v>
      </c>
      <c r="AN29" cm="1">
        <f t="array" ref="AN29">IFERROR(
INDEX($A$3:$G$317,
SMALL(
IF($G$3:$G$317="Sportif", ROW($A$3:$A$317)-ROW($A$3)+1),
ROW(E27)
),
CHOOSE(COLUMN(E27),1,2,3,7,5)
),
"")</f>
        <v>90</v>
      </c>
      <c r="AO29" s="2">
        <f t="shared" si="8"/>
        <v>26</v>
      </c>
    </row>
    <row r="30" spans="1:41" x14ac:dyDescent="0.3">
      <c r="A30" t="s">
        <v>553</v>
      </c>
      <c r="B30" t="s">
        <v>554</v>
      </c>
      <c r="C30" s="2" t="s">
        <v>514</v>
      </c>
      <c r="D30" t="s">
        <v>29</v>
      </c>
      <c r="E30">
        <v>107</v>
      </c>
      <c r="F30" s="2">
        <f t="shared" si="0"/>
        <v>28</v>
      </c>
      <c r="G30" t="s">
        <v>26</v>
      </c>
      <c r="I30" s="2">
        <f t="shared" si="7"/>
        <v>28</v>
      </c>
      <c r="J30" s="2" t="str">
        <f t="shared" si="1"/>
        <v>GUILLEMONT</v>
      </c>
      <c r="K30" s="2" t="str">
        <f t="shared" si="2"/>
        <v>Wendy</v>
      </c>
      <c r="L30" s="2" t="str">
        <f t="shared" si="3"/>
        <v>CH CORBIE ALBERT</v>
      </c>
      <c r="M30" s="2">
        <f t="shared" si="4"/>
        <v>107</v>
      </c>
      <c r="P30" s="2"/>
      <c r="Q30" s="2"/>
      <c r="R30" s="2"/>
      <c r="S30" s="2"/>
      <c r="T30" s="2" t="str">
        <f t="shared" si="9"/>
        <v/>
      </c>
      <c r="U30" s="2"/>
      <c r="V30" t="str" cm="1">
        <f t="array" ref="V30">IFERROR(
INDEX($A$3:$G$100,
SMALL(
IF($D$3:$D$100="sans rampe", ROW($A$3:$A$100)-ROW($A$3)+1),
ROW(A28)
),
COLUMN(A28)
),
"")</f>
        <v>GUILLEMONT</v>
      </c>
      <c r="W30" t="str" cm="1">
        <f t="array" ref="W30">IFERROR(
INDEX($A$3:$G$100,
SMALL(
IF($D$3:$D$100="sans rampe", ROW($A$3:$A$100)-ROW($A$3)+1),
ROW(B28)
),
COLUMN(B28)
),
"")</f>
        <v>Wendy</v>
      </c>
      <c r="X30" t="str" cm="1">
        <f t="array" ref="X30">IFERROR(
INDEX($A$3:$G$100,
SMALL(
IF($D$3:$D$100="sans rampe", ROW($A$3:$A$100)-ROW($A$3)+1),
ROW(C28)
),
COLUMN(C28)
),
"")</f>
        <v>CH CORBIE ALBERT</v>
      </c>
      <c r="Y30" t="str" cm="1">
        <f t="array" ref="Y30">IFERROR(
INDEX($A$3:$G$100,
SMALL(
IF($D$3:$D$100="sans rampe", ROW($A$3:$A$100)-ROW($A$3)+1),
ROW(D28)
),
COLUMN(D28)
),
"")</f>
        <v>sans rampe</v>
      </c>
      <c r="Z30" cm="1">
        <f t="array" ref="Z30">IFERROR(
INDEX($A$3:$G$100,
SMALL(
IF($D$3:$D$100="sans rampe", ROW($A$3:$A$100)-ROW($A$3)+1),
ROW(E28)
),
COLUMN(E28)
),
"")</f>
        <v>107</v>
      </c>
      <c r="AA30" s="2">
        <f t="shared" si="5"/>
        <v>28</v>
      </c>
      <c r="AB30" s="2"/>
      <c r="AC30" t="str" cm="1">
        <f t="array" ref="AC30">IFERROR(
INDEX($A$3:$G$100,
SMALL(
IF($G$3:$G$100="Pro", ROW($A$3:$A$100)-ROW($A$3)+1),
ROW(A28)
),
COLUMN(A28)
),
"")</f>
        <v>SAUVEUR</v>
      </c>
      <c r="AD30" t="str" cm="1">
        <f t="array" ref="AD30">IFERROR(
INDEX($A$3:$G$100,
SMALL(
IF($G$3:$G$100="Pro", ROW($A$3:$A$100)-ROW($A$3)+1),
ROW(B28)
),
COLUMN(B28)
),
"")</f>
        <v>Mélanie</v>
      </c>
      <c r="AE30" t="str" cm="1">
        <f t="array" ref="AE30">IFERROR(
INDEX($A$3:$G$100,
SMALL(
IF($G$3:$G$100="Pro", ROW($A$3:$A$100)-ROW($A$3)+1),
ROW(C28)
),
COLUMN(C28)
),
"")</f>
        <v>FAM / FDV HARBONNIERES</v>
      </c>
      <c r="AF30" t="str" cm="1">
        <f t="array" ref="AF30">IFERROR(
INDEX($G$3:$G$100,
SMALL(
IF($G$3:$G$100="Pro", ROW($G$3:$G$100)-ROW($G$3)+1),
ROW(A28)
)
),
"")</f>
        <v>pro</v>
      </c>
      <c r="AG30" cm="1">
        <f t="array" ref="AG30">IFERROR(
INDEX($A$3:$G$100,
SMALL(
IF($G$3:$G$100="Pro", ROW($A$3:$A$100)-ROW($A$3)+1),
ROW(E28)
),
COLUMN(E28)
),
"")</f>
        <v>91.5</v>
      </c>
      <c r="AH30" s="2">
        <f t="shared" si="6"/>
        <v>28</v>
      </c>
      <c r="AI30" s="2"/>
      <c r="AJ30" t="str" cm="1">
        <f t="array" ref="AJ30">IFERROR(
INDEX($A$3:$G$317,
SMALL(
IF($G$3:$G$317="Sportif", ROW($A$3:$A$317)-ROW($A$3)+1),
ROW(A28)
),
CHOOSE(COLUMN(A28),1,2,3,7,5)
),
"")</f>
        <v>ALHO GUERREIRO</v>
      </c>
      <c r="AK30" t="str" cm="1">
        <f t="array" ref="AK30">IFERROR(
INDEX($A$3:$G$317,
SMALL(
IF($G$3:$G$317="Sportif", ROW($A$3:$A$317)-ROW($A$3)+1),
ROW(B28)
),
CHOOSE(COLUMN(B28),1,2,3,7,5)
),
"")</f>
        <v>Romain</v>
      </c>
      <c r="AL30" t="str" cm="1">
        <f t="array" ref="AL30">IFERROR(
INDEX($A$3:$G$317,
SMALL(
IF($G$3:$G$317="Sportif", ROW($A$3:$A$317)-ROW($A$3)+1),
ROW(C28)
),
CHOOSE(COLUMN(C28),1,2,3,7,5)
),
"")</f>
        <v>Handisport Amiens Métropole</v>
      </c>
      <c r="AM30" t="str" cm="1">
        <f t="array" ref="AM30">IFERROR(
INDEX($A$3:$G$317,
SMALL(
IF($G$3:$G$317="Sportif", ROW($A$3:$A$317)-ROW($A$3)+1),
ROW(D28)
),
CHOOSE(COLUMN(D28),1,2,3,7,5)
),
"")</f>
        <v>sportif</v>
      </c>
      <c r="AN30" cm="1">
        <f t="array" ref="AN30">IFERROR(
INDEX($A$3:$G$317,
SMALL(
IF($G$3:$G$317="Sportif", ROW($A$3:$A$317)-ROW($A$3)+1),
ROW(E28)
),
CHOOSE(COLUMN(E28),1,2,3,7,5)
),
"")</f>
        <v>88.5</v>
      </c>
      <c r="AO30" s="2">
        <f t="shared" si="8"/>
        <v>28</v>
      </c>
    </row>
    <row r="31" spans="1:41" x14ac:dyDescent="0.3">
      <c r="A31" t="s">
        <v>342</v>
      </c>
      <c r="B31" t="s">
        <v>346</v>
      </c>
      <c r="C31" s="2" t="s">
        <v>127</v>
      </c>
      <c r="D31" t="s">
        <v>29</v>
      </c>
      <c r="E31">
        <v>106</v>
      </c>
      <c r="F31" s="2">
        <f t="shared" si="0"/>
        <v>29</v>
      </c>
      <c r="G31" t="s">
        <v>26</v>
      </c>
      <c r="I31" s="2">
        <f t="shared" si="7"/>
        <v>29</v>
      </c>
      <c r="J31" s="2" t="str">
        <f t="shared" si="1"/>
        <v>BIENDINE</v>
      </c>
      <c r="K31" s="2" t="str">
        <f t="shared" si="2"/>
        <v>Tony</v>
      </c>
      <c r="L31" s="2" t="str">
        <f t="shared" si="3"/>
        <v>Handisport Amiens Métropole</v>
      </c>
      <c r="M31" s="2">
        <f t="shared" si="4"/>
        <v>106</v>
      </c>
      <c r="P31" s="2"/>
      <c r="Q31" s="2"/>
      <c r="R31" s="2"/>
      <c r="S31" s="2"/>
      <c r="T31" s="2" t="str">
        <f t="shared" si="9"/>
        <v/>
      </c>
      <c r="U31" s="2"/>
      <c r="V31" t="str" cm="1">
        <f t="array" ref="V31">IFERROR(
INDEX($A$3:$G$100,
SMALL(
IF($D$3:$D$100="sans rampe", ROW($A$3:$A$100)-ROW($A$3)+1),
ROW(A29)
),
COLUMN(A29)
),
"")</f>
        <v>BIENDINE</v>
      </c>
      <c r="W31" t="str" cm="1">
        <f t="array" ref="W31">IFERROR(
INDEX($A$3:$G$100,
SMALL(
IF($D$3:$D$100="sans rampe", ROW($A$3:$A$100)-ROW($A$3)+1),
ROW(B29)
),
COLUMN(B29)
),
"")</f>
        <v>Tony</v>
      </c>
      <c r="X31" t="str" cm="1">
        <f t="array" ref="X31">IFERROR(
INDEX($A$3:$G$100,
SMALL(
IF($D$3:$D$100="sans rampe", ROW($A$3:$A$100)-ROW($A$3)+1),
ROW(C29)
),
COLUMN(C29)
),
"")</f>
        <v>Handisport Amiens Métropole</v>
      </c>
      <c r="Y31" t="str" cm="1">
        <f t="array" ref="Y31">IFERROR(
INDEX($A$3:$G$100,
SMALL(
IF($D$3:$D$100="sans rampe", ROW($A$3:$A$100)-ROW($A$3)+1),
ROW(D29)
),
COLUMN(D29)
),
"")</f>
        <v>sans rampe</v>
      </c>
      <c r="Z31" cm="1">
        <f t="array" ref="Z31">IFERROR(
INDEX($A$3:$G$100,
SMALL(
IF($D$3:$D$100="sans rampe", ROW($A$3:$A$100)-ROW($A$3)+1),
ROW(E29)
),
COLUMN(E29)
),
"")</f>
        <v>106</v>
      </c>
      <c r="AA31" s="2">
        <f t="shared" si="5"/>
        <v>29</v>
      </c>
      <c r="AB31" s="2"/>
      <c r="AC31" t="str" cm="1">
        <f t="array" ref="AC31">IFERROR(
INDEX($A$3:$G$100,
SMALL(
IF($G$3:$G$100="Pro", ROW($A$3:$A$100)-ROW($A$3)+1),
ROW(A29)
),
COLUMN(A29)
),
"")</f>
        <v>DANTEVILLE</v>
      </c>
      <c r="AD31" t="str" cm="1">
        <f t="array" ref="AD31">IFERROR(
INDEX($A$3:$G$100,
SMALL(
IF($G$3:$G$100="Pro", ROW($A$3:$A$100)-ROW($A$3)+1),
ROW(B29)
),
COLUMN(B29)
),
"")</f>
        <v>Angéline</v>
      </c>
      <c r="AE31" t="str" cm="1">
        <f t="array" ref="AE31">IFERROR(
INDEX($A$3:$G$100,
SMALL(
IF($G$3:$G$100="Pro", ROW($A$3:$A$100)-ROW($A$3)+1),
ROW(C29)
),
COLUMN(C29)
),
"")</f>
        <v>CH CORBIE ALBERT</v>
      </c>
      <c r="AF31" t="str" cm="1">
        <f t="array" ref="AF31">IFERROR(
INDEX($G$3:$G$100,
SMALL(
IF($G$3:$G$100="Pro", ROW($G$3:$G$100)-ROW($G$3)+1),
ROW(A29)
)
),
"")</f>
        <v>pro</v>
      </c>
      <c r="AG31" cm="1">
        <f t="array" ref="AG31">IFERROR(
INDEX($A$3:$G$100,
SMALL(
IF($G$3:$G$100="Pro", ROW($A$3:$A$100)-ROW($A$3)+1),
ROW(E29)
),
COLUMN(E29)
),
"")</f>
        <v>88.5</v>
      </c>
      <c r="AH31" s="2">
        <f t="shared" si="6"/>
        <v>29</v>
      </c>
      <c r="AI31" s="2"/>
      <c r="AJ31" t="str" cm="1">
        <f t="array" ref="AJ31">IFERROR(
INDEX($A$3:$G$317,
SMALL(
IF($G$3:$G$317="Sportif", ROW($A$3:$A$317)-ROW($A$3)+1),
ROW(A29)
),
CHOOSE(COLUMN(A29),1,2,3,7,5)
),
"")</f>
        <v>RANBURE</v>
      </c>
      <c r="AK31" t="str" cm="1">
        <f t="array" ref="AK31">IFERROR(
INDEX($A$3:$G$317,
SMALL(
IF($G$3:$G$317="Sportif", ROW($A$3:$A$317)-ROW($A$3)+1),
ROW(B29)
),
CHOOSE(COLUMN(B29),1,2,3,7,5)
),
"")</f>
        <v>Florence</v>
      </c>
      <c r="AL31" t="str" cm="1">
        <f t="array" ref="AL31">IFERROR(
INDEX($A$3:$G$317,
SMALL(
IF($G$3:$G$317="Sportif", ROW($A$3:$A$317)-ROW($A$3)+1),
ROW(C29)
),
CHOOSE(COLUMN(C29),1,2,3,7,5)
),
"")</f>
        <v>Pôle Santé de Breteuil</v>
      </c>
      <c r="AM31" t="str" cm="1">
        <f t="array" ref="AM31">IFERROR(
INDEX($A$3:$G$317,
SMALL(
IF($G$3:$G$317="Sportif", ROW($A$3:$A$317)-ROW($A$3)+1),
ROW(D29)
),
CHOOSE(COLUMN(D29),1,2,3,7,5)
),
"")</f>
        <v>sportif</v>
      </c>
      <c r="AN31" cm="1">
        <f t="array" ref="AN31">IFERROR(
INDEX($A$3:$G$317,
SMALL(
IF($G$3:$G$317="Sportif", ROW($A$3:$A$317)-ROW($A$3)+1),
ROW(E29)
),
CHOOSE(COLUMN(E29),1,2,3,7,5)
),
"")</f>
        <v>88</v>
      </c>
      <c r="AO31" s="2">
        <f t="shared" si="8"/>
        <v>29</v>
      </c>
    </row>
    <row r="32" spans="1:41" x14ac:dyDescent="0.3">
      <c r="A32" t="s">
        <v>570</v>
      </c>
      <c r="B32" t="s">
        <v>571</v>
      </c>
      <c r="C32" s="2" t="s">
        <v>514</v>
      </c>
      <c r="D32" t="s">
        <v>29</v>
      </c>
      <c r="E32">
        <v>106</v>
      </c>
      <c r="F32" s="2">
        <f t="shared" si="0"/>
        <v>29</v>
      </c>
      <c r="G32" t="s">
        <v>26</v>
      </c>
      <c r="I32" s="2">
        <f t="shared" si="7"/>
        <v>30</v>
      </c>
      <c r="J32" s="2" t="str">
        <f t="shared" si="1"/>
        <v>DESERT</v>
      </c>
      <c r="K32" s="2" t="str">
        <f t="shared" si="2"/>
        <v>Vanessa</v>
      </c>
      <c r="L32" s="2" t="str">
        <f t="shared" si="3"/>
        <v>CH CORBIE ALBERT</v>
      </c>
      <c r="M32" s="2">
        <f t="shared" si="4"/>
        <v>106</v>
      </c>
      <c r="P32" s="2"/>
      <c r="Q32" s="2"/>
      <c r="R32" s="2"/>
      <c r="S32" s="2"/>
      <c r="T32" s="2" t="str">
        <f t="shared" si="9"/>
        <v/>
      </c>
      <c r="U32" s="2"/>
      <c r="V32" t="str" cm="1">
        <f t="array" ref="V32">IFERROR(
INDEX($A$3:$G$100,
SMALL(
IF($D$3:$D$100="sans rampe", ROW($A$3:$A$100)-ROW($A$3)+1),
ROW(A30)
),
COLUMN(A30)
),
"")</f>
        <v>DESERT</v>
      </c>
      <c r="W32" t="str" cm="1">
        <f t="array" ref="W32">IFERROR(
INDEX($A$3:$G$100,
SMALL(
IF($D$3:$D$100="sans rampe", ROW($A$3:$A$100)-ROW($A$3)+1),
ROW(B30)
),
COLUMN(B30)
),
"")</f>
        <v>Vanessa</v>
      </c>
      <c r="X32" t="str" cm="1">
        <f t="array" ref="X32">IFERROR(
INDEX($A$3:$G$100,
SMALL(
IF($D$3:$D$100="sans rampe", ROW($A$3:$A$100)-ROW($A$3)+1),
ROW(C30)
),
COLUMN(C30)
),
"")</f>
        <v>CH CORBIE ALBERT</v>
      </c>
      <c r="Y32" t="str" cm="1">
        <f t="array" ref="Y32">IFERROR(
INDEX($A$3:$G$100,
SMALL(
IF($D$3:$D$100="sans rampe", ROW($A$3:$A$100)-ROW($A$3)+1),
ROW(D30)
),
COLUMN(D30)
),
"")</f>
        <v>sans rampe</v>
      </c>
      <c r="Z32" cm="1">
        <f t="array" ref="Z32">IFERROR(
INDEX($A$3:$G$100,
SMALL(
IF($D$3:$D$100="sans rampe", ROW($A$3:$A$100)-ROW($A$3)+1),
ROW(E30)
),
COLUMN(E30)
),
"")</f>
        <v>106</v>
      </c>
      <c r="AA32" s="2">
        <f t="shared" si="5"/>
        <v>29</v>
      </c>
      <c r="AB32" s="2"/>
      <c r="AC32" t="str" cm="1">
        <f t="array" ref="AC32">IFERROR(
INDEX($A$3:$G$100,
SMALL(
IF($G$3:$G$100="Pro", ROW($A$3:$A$100)-ROW($A$3)+1),
ROW(A30)
),
COLUMN(A30)
),
"")</f>
        <v>SEME CARON</v>
      </c>
      <c r="AD32" t="str" cm="1">
        <f t="array" ref="AD32">IFERROR(
INDEX($A$3:$G$100,
SMALL(
IF($G$3:$G$100="Pro", ROW($A$3:$A$100)-ROW($A$3)+1),
ROW(B30)
),
COLUMN(B30)
),
"")</f>
        <v>Hélène</v>
      </c>
      <c r="AE32" t="str" cm="1">
        <f t="array" ref="AE32">IFERROR(
INDEX($A$3:$G$100,
SMALL(
IF($G$3:$G$100="Pro", ROW($A$3:$A$100)-ROW($A$3)+1),
ROW(C30)
),
COLUMN(C30)
),
"")</f>
        <v>CH CORBIE ALBERT</v>
      </c>
      <c r="AF32" t="str" cm="1">
        <f t="array" ref="AF32">IFERROR(
INDEX($G$3:$G$100,
SMALL(
IF($G$3:$G$100="Pro", ROW($G$3:$G$100)-ROW($G$3)+1),
ROW(A30)
)
),
"")</f>
        <v>pro</v>
      </c>
      <c r="AG32" cm="1">
        <f t="array" ref="AG32">IFERROR(
INDEX($A$3:$G$100,
SMALL(
IF($G$3:$G$100="Pro", ROW($A$3:$A$100)-ROW($A$3)+1),
ROW(E30)
),
COLUMN(E30)
),
"")</f>
        <v>88.5</v>
      </c>
      <c r="AH32" s="2">
        <f t="shared" si="6"/>
        <v>29</v>
      </c>
      <c r="AI32" s="2"/>
      <c r="AJ32" t="str" cm="1">
        <f t="array" ref="AJ32">IFERROR(
INDEX($A$3:$G$317,
SMALL(
IF($G$3:$G$317="Sportif", ROW($A$3:$A$317)-ROW($A$3)+1),
ROW(A30)
),
CHOOSE(COLUMN(A30),1,2,3,7,5)
),
"")</f>
        <v>NICKRASS</v>
      </c>
      <c r="AK32" t="str" cm="1">
        <f t="array" ref="AK32">IFERROR(
INDEX($A$3:$G$317,
SMALL(
IF($G$3:$G$317="Sportif", ROW($A$3:$A$317)-ROW($A$3)+1),
ROW(B30)
),
CHOOSE(COLUMN(B30),1,2,3,7,5)
),
"")</f>
        <v>Ludovic</v>
      </c>
      <c r="AL32" t="str" cm="1">
        <f t="array" ref="AL32">IFERROR(
INDEX($A$3:$G$317,
SMALL(
IF($G$3:$G$317="Sportif", ROW($A$3:$A$317)-ROW($A$3)+1),
ROW(C30)
),
CHOOSE(COLUMN(C30),1,2,3,7,5)
),
"")</f>
        <v>CH CORBIE ALBERT</v>
      </c>
      <c r="AM32" t="str" cm="1">
        <f t="array" ref="AM32">IFERROR(
INDEX($A$3:$G$317,
SMALL(
IF($G$3:$G$317="Sportif", ROW($A$3:$A$317)-ROW($A$3)+1),
ROW(D30)
),
CHOOSE(COLUMN(D30),1,2,3,7,5)
),
"")</f>
        <v>sportif</v>
      </c>
      <c r="AN32" cm="1">
        <f t="array" ref="AN32">IFERROR(
INDEX($A$3:$G$317,
SMALL(
IF($G$3:$G$317="Sportif", ROW($A$3:$A$317)-ROW($A$3)+1),
ROW(E30)
),
CHOOSE(COLUMN(E30),1,2,3,7,5)
),
"")</f>
        <v>87</v>
      </c>
      <c r="AO32" s="2">
        <f t="shared" si="8"/>
        <v>30</v>
      </c>
    </row>
    <row r="33" spans="1:41" x14ac:dyDescent="0.3">
      <c r="A33" t="s">
        <v>653</v>
      </c>
      <c r="B33" t="s">
        <v>586</v>
      </c>
      <c r="C33" s="2" t="s">
        <v>514</v>
      </c>
      <c r="D33" t="s">
        <v>29</v>
      </c>
      <c r="E33">
        <v>106</v>
      </c>
      <c r="F33" s="2">
        <f t="shared" si="0"/>
        <v>29</v>
      </c>
      <c r="G33" t="s">
        <v>132</v>
      </c>
      <c r="I33" s="2">
        <f t="shared" si="7"/>
        <v>31</v>
      </c>
      <c r="J33" s="2" t="str">
        <f t="shared" si="1"/>
        <v>LAURENCE</v>
      </c>
      <c r="K33" s="2" t="str">
        <f t="shared" si="2"/>
        <v>Marie</v>
      </c>
      <c r="L33" s="2" t="str">
        <f t="shared" si="3"/>
        <v>CH CORBIE ALBERT</v>
      </c>
      <c r="M33" s="2">
        <f t="shared" si="4"/>
        <v>106</v>
      </c>
      <c r="P33" s="2"/>
      <c r="Q33" s="2"/>
      <c r="R33" s="2"/>
      <c r="S33" s="2"/>
      <c r="T33" s="2" t="str">
        <f t="shared" si="9"/>
        <v/>
      </c>
      <c r="U33" s="2"/>
      <c r="V33" t="str" cm="1">
        <f t="array" ref="V33">IFERROR(
INDEX($A$3:$G$100,
SMALL(
IF($D$3:$D$100="sans rampe", ROW($A$3:$A$100)-ROW($A$3)+1),
ROW(A31)
),
COLUMN(A31)
),
"")</f>
        <v>LAURENCE</v>
      </c>
      <c r="W33" t="str" cm="1">
        <f t="array" ref="W33">IFERROR(
INDEX($A$3:$G$100,
SMALL(
IF($D$3:$D$100="sans rampe", ROW($A$3:$A$100)-ROW($A$3)+1),
ROW(B31)
),
COLUMN(B31)
),
"")</f>
        <v>Marie</v>
      </c>
      <c r="X33" t="str" cm="1">
        <f t="array" ref="X33">IFERROR(
INDEX($A$3:$G$100,
SMALL(
IF($D$3:$D$100="sans rampe", ROW($A$3:$A$100)-ROW($A$3)+1),
ROW(C31)
),
COLUMN(C31)
),
"")</f>
        <v>CH CORBIE ALBERT</v>
      </c>
      <c r="Y33" t="str" cm="1">
        <f t="array" ref="Y33">IFERROR(
INDEX($A$3:$G$100,
SMALL(
IF($D$3:$D$100="sans rampe", ROW($A$3:$A$100)-ROW($A$3)+1),
ROW(D31)
),
COLUMN(D31)
),
"")</f>
        <v>sans rampe</v>
      </c>
      <c r="Z33" cm="1">
        <f t="array" ref="Z33">IFERROR(
INDEX($A$3:$G$100,
SMALL(
IF($D$3:$D$100="sans rampe", ROW($A$3:$A$100)-ROW($A$3)+1),
ROW(E31)
),
COLUMN(E31)
),
"")</f>
        <v>106</v>
      </c>
      <c r="AA33" s="2">
        <f t="shared" si="5"/>
        <v>29</v>
      </c>
      <c r="AB33" s="2"/>
      <c r="AC33" s="2" t="str" cm="1">
        <f t="array" ref="AC33">IFERROR(
INDEX($A$3:$G$100,
SMALL(
IF($G$3:$G$100="Pro", ROW($A$3:$A$100)-ROW($A$3)+1),
ROW(A31)
),
COLUMN(A31)
),
"")</f>
        <v>DELANNOY</v>
      </c>
      <c r="AD33" t="str" cm="1">
        <f t="array" ref="AD33">IFERROR(
INDEX($A$3:$G$100,
SMALL(
IF($G$3:$G$100="Pro", ROW($A$3:$A$100)-ROW($A$3)+1),
ROW(B31)
),
COLUMN(B31)
),
"")</f>
        <v>Manon</v>
      </c>
      <c r="AE33" t="str" cm="1">
        <f t="array" ref="AE33">IFERROR(
INDEX($A$3:$G$100,
SMALL(
IF($G$3:$G$100="Pro", ROW($A$3:$A$100)-ROW($A$3)+1),
ROW(C31)
),
COLUMN(C31)
),
"")</f>
        <v>CH CORBIE ALBERT</v>
      </c>
      <c r="AF33" s="2" t="str" cm="1">
        <f t="array" ref="AF33">IFERROR(
INDEX($G$3:$G$100,
SMALL(
IF($G$3:$G$100="Pro", ROW($G$3:$G$100)-ROW($G$3)+1),
ROW(A31)
)
),
"")</f>
        <v>Pro</v>
      </c>
      <c r="AG33" cm="1">
        <f t="array" ref="AG33">IFERROR(
INDEX($A$3:$G$100,
SMALL(
IF($G$3:$G$100="Pro", ROW($A$3:$A$100)-ROW($A$3)+1),
ROW(E31)
),
COLUMN(E31)
),
"")</f>
        <v>86</v>
      </c>
      <c r="AH33" s="2">
        <f t="shared" si="6"/>
        <v>31</v>
      </c>
      <c r="AI33" s="2"/>
      <c r="AJ33" t="str" cm="1">
        <f t="array" ref="AJ33">IFERROR(
INDEX($A$3:$G$317,
SMALL(
IF($G$3:$G$317="Sportif", ROW($A$3:$A$317)-ROW($A$3)+1),
ROW(A31)
),
CHOOSE(COLUMN(A31),1,2,3,7,5)
),
"")</f>
        <v>HEBERT</v>
      </c>
      <c r="AK33" t="str" cm="1">
        <f t="array" ref="AK33">IFERROR(
INDEX($A$3:$G$317,
SMALL(
IF($G$3:$G$317="Sportif", ROW($A$3:$A$317)-ROW($A$3)+1),
ROW(B31)
),
CHOOSE(COLUMN(B31),1,2,3,7,5)
),
"")</f>
        <v>Jean Jacques</v>
      </c>
      <c r="AL33" t="str" cm="1">
        <f t="array" ref="AL33">IFERROR(
INDEX($A$3:$G$317,
SMALL(
IF($G$3:$G$317="Sportif", ROW($A$3:$A$317)-ROW($A$3)+1),
ROW(C31)
),
CHOOSE(COLUMN(C31),1,2,3,7,5)
),
"")</f>
        <v>CH CORBIE ALBERT</v>
      </c>
      <c r="AM33" t="str" cm="1">
        <f t="array" ref="AM33">IFERROR(
INDEX($A$3:$G$317,
SMALL(
IF($G$3:$G$317="Sportif", ROW($A$3:$A$317)-ROW($A$3)+1),
ROW(D31)
),
CHOOSE(COLUMN(D31),1,2,3,7,5)
),
"")</f>
        <v>sportif</v>
      </c>
      <c r="AN33" cm="1">
        <f t="array" ref="AN33">IFERROR(
INDEX($A$3:$G$317,
SMALL(
IF($G$3:$G$317="Sportif", ROW($A$3:$A$317)-ROW($A$3)+1),
ROW(E31)
),
CHOOSE(COLUMN(E31),1,2,3,7,5)
),
"")</f>
        <v>85.5</v>
      </c>
      <c r="AO33" s="2">
        <f t="shared" si="8"/>
        <v>31</v>
      </c>
    </row>
    <row r="34" spans="1:41" x14ac:dyDescent="0.3">
      <c r="A34" t="s">
        <v>576</v>
      </c>
      <c r="B34" t="s">
        <v>274</v>
      </c>
      <c r="C34" s="2" t="s">
        <v>514</v>
      </c>
      <c r="D34" t="s">
        <v>29</v>
      </c>
      <c r="E34">
        <v>105</v>
      </c>
      <c r="F34" s="2">
        <f t="shared" si="0"/>
        <v>32</v>
      </c>
      <c r="G34" t="s">
        <v>26</v>
      </c>
      <c r="I34" s="2">
        <f t="shared" si="7"/>
        <v>32</v>
      </c>
      <c r="J34" s="2" t="str">
        <f t="shared" si="1"/>
        <v>RICQUEBOURG</v>
      </c>
      <c r="K34" s="2" t="str">
        <f t="shared" si="2"/>
        <v>Nathalie</v>
      </c>
      <c r="L34" s="2" t="str">
        <f t="shared" si="3"/>
        <v>CH CORBIE ALBERT</v>
      </c>
      <c r="M34" s="2">
        <f t="shared" si="4"/>
        <v>105</v>
      </c>
      <c r="P34" s="2"/>
      <c r="Q34" s="2"/>
      <c r="R34" s="2"/>
      <c r="S34" s="2"/>
      <c r="T34" s="2" t="str">
        <f t="shared" si="9"/>
        <v/>
      </c>
      <c r="U34" s="2"/>
      <c r="V34" t="str" cm="1">
        <f t="array" ref="V34">IFERROR(
INDEX($A$3:$G$100,
SMALL(
IF($D$3:$D$100="sans rampe", ROW($A$3:$A$100)-ROW($A$3)+1),
ROW(A32)
),
COLUMN(A32)
),
"")</f>
        <v>RICQUEBOURG</v>
      </c>
      <c r="W34" t="str" cm="1">
        <f t="array" ref="W34">IFERROR(
INDEX($A$3:$G$100,
SMALL(
IF($D$3:$D$100="sans rampe", ROW($A$3:$A$100)-ROW($A$3)+1),
ROW(B32)
),
COLUMN(B32)
),
"")</f>
        <v>Nathalie</v>
      </c>
      <c r="X34" t="str" cm="1">
        <f t="array" ref="X34">IFERROR(
INDEX($A$3:$G$100,
SMALL(
IF($D$3:$D$100="sans rampe", ROW($A$3:$A$100)-ROW($A$3)+1),
ROW(C32)
),
COLUMN(C32)
),
"")</f>
        <v>CH CORBIE ALBERT</v>
      </c>
      <c r="Y34" t="str" cm="1">
        <f t="array" ref="Y34">IFERROR(
INDEX($A$3:$G$100,
SMALL(
IF($D$3:$D$100="sans rampe", ROW($A$3:$A$100)-ROW($A$3)+1),
ROW(D32)
),
COLUMN(D32)
),
"")</f>
        <v>sans rampe</v>
      </c>
      <c r="Z34" cm="1">
        <f t="array" ref="Z34">IFERROR(
INDEX($A$3:$G$100,
SMALL(
IF($D$3:$D$100="sans rampe", ROW($A$3:$A$100)-ROW($A$3)+1),
ROW(E32)
),
COLUMN(E32)
),
"")</f>
        <v>105</v>
      </c>
      <c r="AA34" s="2">
        <f t="shared" si="5"/>
        <v>32</v>
      </c>
      <c r="AB34" s="2"/>
      <c r="AC34" s="2" t="str" cm="1">
        <f t="array" ref="AC34">IFERROR(
INDEX($A$3:$G$100,
SMALL(
IF($G$3:$G$100="Pro", ROW($A$3:$A$100)-ROW($A$3)+1),
ROW(A32)
),
COLUMN(A32)
),
"")</f>
        <v>BAZIER</v>
      </c>
      <c r="AD34" t="str" cm="1">
        <f t="array" ref="AD34">IFERROR(
INDEX($A$3:$G$100,
SMALL(
IF($G$3:$G$100="Pro", ROW($A$3:$A$100)-ROW($A$3)+1),
ROW(B32)
),
COLUMN(B32)
),
"")</f>
        <v>Adéle</v>
      </c>
      <c r="AE34" t="str" cm="1">
        <f t="array" ref="AE34">IFERROR(
INDEX($A$3:$G$100,
SMALL(
IF($G$3:$G$100="Pro", ROW($A$3:$A$100)-ROW($A$3)+1),
ROW(C32)
),
COLUMN(C32)
),
"")</f>
        <v>EHPAD Fouilloy</v>
      </c>
      <c r="AF34" s="2" t="str" cm="1">
        <f t="array" ref="AF34">IFERROR(
INDEX($G$3:$G$100,
SMALL(
IF($G$3:$G$100="Pro", ROW($G$3:$G$100)-ROW($G$3)+1),
ROW(A32)
)
),
"")</f>
        <v>pro</v>
      </c>
      <c r="AG34" cm="1">
        <f t="array" ref="AG34">IFERROR(
INDEX($A$3:$G$100,
SMALL(
IF($G$3:$G$100="Pro", ROW($A$3:$A$100)-ROW($A$3)+1),
ROW(E32)
),
COLUMN(E32)
),
"")</f>
        <v>85.5</v>
      </c>
      <c r="AH34" s="2">
        <v>32</v>
      </c>
      <c r="AI34" s="2"/>
      <c r="AJ34" t="str" cm="1">
        <f t="array" ref="AJ34">IFERROR(
INDEX($A$3:$G$317,
SMALL(
IF($G$3:$G$317="Sportif", ROW($A$3:$A$317)-ROW($A$3)+1),
ROW(A32)
),
CHOOSE(COLUMN(A32),1,2,3,7,5)
),
"")</f>
        <v>ROGUET</v>
      </c>
      <c r="AK34" t="str" cm="1">
        <f t="array" ref="AK34">IFERROR(
INDEX($A$3:$G$317,
SMALL(
IF($G$3:$G$317="Sportif", ROW($A$3:$A$317)-ROW($A$3)+1),
ROW(B32)
),
CHOOSE(COLUMN(B32),1,2,3,7,5)
),
"")</f>
        <v>Benjamin</v>
      </c>
      <c r="AL34" t="str" cm="1">
        <f t="array" ref="AL34">IFERROR(
INDEX($A$3:$G$317,
SMALL(
IF($G$3:$G$317="Sportif", ROW($A$3:$A$317)-ROW($A$3)+1),
ROW(C32)
),
CHOOSE(COLUMN(C32),1,2,3,7,5)
),
"")</f>
        <v>FAM / FDV HARBONNIERES</v>
      </c>
      <c r="AM34" t="str" cm="1">
        <f t="array" ref="AM34">IFERROR(
INDEX($A$3:$G$317,
SMALL(
IF($G$3:$G$317="Sportif", ROW($A$3:$A$317)-ROW($A$3)+1),
ROW(D32)
),
CHOOSE(COLUMN(D32),1,2,3,7,5)
),
"")</f>
        <v>sportif</v>
      </c>
      <c r="AN34" cm="1">
        <f t="array" ref="AN34">IFERROR(
INDEX($A$3:$G$317,
SMALL(
IF($G$3:$G$317="Sportif", ROW($A$3:$A$317)-ROW($A$3)+1),
ROW(E32)
),
CHOOSE(COLUMN(E32),1,2,3,7,5)
),
"")</f>
        <v>85</v>
      </c>
      <c r="AO34" s="2">
        <f t="shared" si="8"/>
        <v>32</v>
      </c>
    </row>
    <row r="35" spans="1:41" x14ac:dyDescent="0.3">
      <c r="A35" t="s">
        <v>156</v>
      </c>
      <c r="B35" t="s">
        <v>157</v>
      </c>
      <c r="C35" s="2" t="s">
        <v>155</v>
      </c>
      <c r="D35" t="s">
        <v>29</v>
      </c>
      <c r="E35">
        <v>104</v>
      </c>
      <c r="F35" s="2">
        <f t="shared" si="0"/>
        <v>33</v>
      </c>
      <c r="G35" t="s">
        <v>132</v>
      </c>
      <c r="I35" s="2">
        <f t="shared" si="7"/>
        <v>33</v>
      </c>
      <c r="J35" s="2" t="str">
        <f t="shared" ref="J35:J66" si="10">IFERROR(A35, "")</f>
        <v>COCAGNE</v>
      </c>
      <c r="K35" s="2" t="str">
        <f t="shared" ref="K35:K66" si="11">IFERROR(B35, "")</f>
        <v>Dorine</v>
      </c>
      <c r="L35" s="2" t="str">
        <f t="shared" ref="L35:L66" si="12">IFERROR(C35, "")</f>
        <v>Gazette Sports Amiens</v>
      </c>
      <c r="M35" s="2">
        <f t="shared" ref="M35:M66" si="13">IFERROR(E35, "")</f>
        <v>104</v>
      </c>
      <c r="P35" s="2"/>
      <c r="Q35" s="2"/>
      <c r="R35" s="2"/>
      <c r="S35" s="2"/>
      <c r="T35" s="2" t="str">
        <f t="shared" ref="T35:T66" si="14">IF(S35="", "", 1 + COUNTIF($E$3:$E$317,"&gt;"&amp;S35))</f>
        <v/>
      </c>
      <c r="U35" s="2"/>
      <c r="V35" t="str" cm="1">
        <f t="array" ref="V35">IFERROR(
INDEX($A$3:$G$100,
SMALL(
IF($D$3:$D$100="sans rampe", ROW($A$3:$A$100)-ROW($A$3)+1),
ROW(A33)
),
COLUMN(A33)
),
"")</f>
        <v>COCAGNE</v>
      </c>
      <c r="W35" t="str" cm="1">
        <f t="array" ref="W35">IFERROR(
INDEX($A$3:$G$100,
SMALL(
IF($D$3:$D$100="sans rampe", ROW($A$3:$A$100)-ROW($A$3)+1),
ROW(B33)
),
COLUMN(B33)
),
"")</f>
        <v>Dorine</v>
      </c>
      <c r="X35" t="str" cm="1">
        <f t="array" ref="X35">IFERROR(
INDEX($A$3:$G$100,
SMALL(
IF($D$3:$D$100="sans rampe", ROW($A$3:$A$100)-ROW($A$3)+1),
ROW(C33)
),
COLUMN(C33)
),
"")</f>
        <v>Gazette Sports Amiens</v>
      </c>
      <c r="Y35" t="str" cm="1">
        <f t="array" ref="Y35">IFERROR(
INDEX($A$3:$G$100,
SMALL(
IF($D$3:$D$100="sans rampe", ROW($A$3:$A$100)-ROW($A$3)+1),
ROW(D33)
),
COLUMN(D33)
),
"")</f>
        <v>sans rampe</v>
      </c>
      <c r="Z35" cm="1">
        <f t="array" ref="Z35">IFERROR(
INDEX($A$3:$G$100,
SMALL(
IF($D$3:$D$100="sans rampe", ROW($A$3:$A$100)-ROW($A$3)+1),
ROW(E33)
),
COLUMN(E33)
),
"")</f>
        <v>104</v>
      </c>
      <c r="AA35" s="2">
        <f t="shared" ref="AA35:AA40" si="15">IF(Z35="", "", 1 + COUNTIF($E$3:$E$317,"&gt;"&amp;Z35))</f>
        <v>33</v>
      </c>
      <c r="AB35" s="2"/>
      <c r="AC35" s="2" t="str" cm="1">
        <f t="array" ref="AC35">IFERROR(
INDEX($A$3:$G$100,
SMALL(
IF($G$3:$G$100="Pro", ROW($A$3:$A$100)-ROW($A$3)+1),
ROW(A33)
),
COLUMN(A33)
),
"")</f>
        <v>DUPRIELLE</v>
      </c>
      <c r="AD35" t="str" cm="1">
        <f t="array" ref="AD35">IFERROR(
INDEX($A$3:$G$100,
SMALL(
IF($G$3:$G$100="Pro", ROW($A$3:$A$100)-ROW($A$3)+1),
ROW(B33)
),
COLUMN(B33)
),
"")</f>
        <v>Julie</v>
      </c>
      <c r="AE35" t="str" cm="1">
        <f t="array" ref="AE35">IFERROR(
INDEX($A$3:$G$100,
SMALL(
IF($G$3:$G$100="Pro", ROW($A$3:$A$100)-ROW($A$3)+1),
ROW(C33)
),
COLUMN(C33)
),
"")</f>
        <v>CH CORBIE ALBERT</v>
      </c>
      <c r="AF35" s="2" t="str" cm="1">
        <f t="array" ref="AF35">IFERROR(
INDEX($G$3:$G$100,
SMALL(
IF($G$3:$G$100="Pro", ROW($G$3:$G$100)-ROW($G$3)+1),
ROW(A33)
)
),
"")</f>
        <v>pro</v>
      </c>
      <c r="AG35" cm="1">
        <f t="array" ref="AG35">IFERROR(
INDEX($A$3:$G$100,
SMALL(
IF($G$3:$G$100="Pro", ROW($A$3:$A$100)-ROW($A$3)+1),
ROW(E33)
),
COLUMN(E33)
),
"")</f>
        <v>85</v>
      </c>
      <c r="AH35" s="2">
        <v>33</v>
      </c>
      <c r="AI35" s="2"/>
      <c r="AJ35" t="str" cm="1">
        <f t="array" ref="AJ35">IFERROR(
INDEX($A$3:$G$317,
SMALL(
IF($G$3:$G$317="Sportif", ROW($A$3:$A$317)-ROW($A$3)+1),
ROW(A33)
),
CHOOSE(COLUMN(A33),1,2,3,7,5)
),
"")</f>
        <v>MINETTE</v>
      </c>
      <c r="AK35" t="str" cm="1">
        <f t="array" ref="AK35">IFERROR(
INDEX($A$3:$G$317,
SMALL(
IF($G$3:$G$317="Sportif", ROW($A$3:$A$317)-ROW($A$3)+1),
ROW(B33)
),
CHOOSE(COLUMN(B33),1,2,3,7,5)
),
"")</f>
        <v>Sylvie</v>
      </c>
      <c r="AL35" t="str" cm="1">
        <f t="array" ref="AL35">IFERROR(
INDEX($A$3:$G$317,
SMALL(
IF($G$3:$G$317="Sportif", ROW($A$3:$A$317)-ROW($A$3)+1),
ROW(C33)
),
CHOOSE(COLUMN(C33),1,2,3,7,5)
),
"")</f>
        <v>CH CORBIE ALBERT</v>
      </c>
      <c r="AM35" t="str" cm="1">
        <f t="array" ref="AM35">IFERROR(
INDEX($A$3:$G$317,
SMALL(
IF($G$3:$G$317="Sportif", ROW($A$3:$A$317)-ROW($A$3)+1),
ROW(D33)
),
CHOOSE(COLUMN(D33),1,2,3,7,5)
),
"")</f>
        <v>sportif</v>
      </c>
      <c r="AN35" cm="1">
        <f t="array" ref="AN35">IFERROR(
INDEX($A$3:$G$317,
SMALL(
IF($G$3:$G$317="Sportif", ROW($A$3:$A$317)-ROW($A$3)+1),
ROW(E33)
),
CHOOSE(COLUMN(E33),1,2,3,7,5)
),
"")</f>
        <v>84</v>
      </c>
      <c r="AO35" s="2">
        <f t="shared" si="8"/>
        <v>33</v>
      </c>
    </row>
    <row r="36" spans="1:41" x14ac:dyDescent="0.3">
      <c r="A36" t="s">
        <v>331</v>
      </c>
      <c r="B36" t="s">
        <v>70</v>
      </c>
      <c r="C36" s="2" t="s">
        <v>514</v>
      </c>
      <c r="D36" t="s">
        <v>29</v>
      </c>
      <c r="E36">
        <v>103</v>
      </c>
      <c r="F36" s="2">
        <f t="shared" si="0"/>
        <v>34</v>
      </c>
      <c r="G36" t="s">
        <v>26</v>
      </c>
      <c r="I36" s="2">
        <f t="shared" ref="I36:I67" si="16">I35+1</f>
        <v>34</v>
      </c>
      <c r="J36" s="2" t="str">
        <f t="shared" si="10"/>
        <v>CARDON</v>
      </c>
      <c r="K36" s="2" t="str">
        <f t="shared" si="11"/>
        <v>Roger</v>
      </c>
      <c r="L36" s="2" t="str">
        <f t="shared" si="12"/>
        <v>CH CORBIE ALBERT</v>
      </c>
      <c r="M36" s="2">
        <f t="shared" si="13"/>
        <v>103</v>
      </c>
      <c r="P36" s="2"/>
      <c r="Q36" s="2"/>
      <c r="R36" s="2"/>
      <c r="S36" s="2"/>
      <c r="T36" s="2" t="str">
        <f t="shared" si="14"/>
        <v/>
      </c>
      <c r="U36" s="2"/>
      <c r="V36" t="str" cm="1">
        <f t="array" ref="V36">IFERROR(
INDEX($A$3:$G$100,
SMALL(
IF($D$3:$D$100="sans rampe", ROW($A$3:$A$100)-ROW($A$3)+1),
ROW(A34)
),
COLUMN(A34)
),
"")</f>
        <v>CARDON</v>
      </c>
      <c r="W36" t="str" cm="1">
        <f t="array" ref="W36">IFERROR(
INDEX($A$3:$G$100,
SMALL(
IF($D$3:$D$100="sans rampe", ROW($A$3:$A$100)-ROW($A$3)+1),
ROW(B34)
),
COLUMN(B34)
),
"")</f>
        <v>Roger</v>
      </c>
      <c r="X36" t="str" cm="1">
        <f t="array" ref="X36">IFERROR(
INDEX($A$3:$G$100,
SMALL(
IF($D$3:$D$100="sans rampe", ROW($A$3:$A$100)-ROW($A$3)+1),
ROW(C34)
),
COLUMN(C34)
),
"")</f>
        <v>CH CORBIE ALBERT</v>
      </c>
      <c r="Y36" t="str" cm="1">
        <f t="array" ref="Y36">IFERROR(
INDEX($A$3:$G$100,
SMALL(
IF($D$3:$D$100="sans rampe", ROW($A$3:$A$100)-ROW($A$3)+1),
ROW(D34)
),
COLUMN(D34)
),
"")</f>
        <v>sans rampe</v>
      </c>
      <c r="Z36" cm="1">
        <f t="array" ref="Z36">IFERROR(
INDEX($A$3:$G$100,
SMALL(
IF($D$3:$D$100="sans rampe", ROW($A$3:$A$100)-ROW($A$3)+1),
ROW(E34)
),
COLUMN(E34)
),
"")</f>
        <v>103</v>
      </c>
      <c r="AA36" s="2">
        <f t="shared" si="15"/>
        <v>34</v>
      </c>
      <c r="AB36" s="2"/>
      <c r="AC36" s="2" t="str" cm="1">
        <f t="array" ref="AC36">IFERROR(
INDEX($A$3:$G$100,
SMALL(
IF($G$3:$G$100="Pro", ROW($A$3:$A$100)-ROW($A$3)+1),
ROW(A34)
),
COLUMN(A34)
),
"")</f>
        <v>FETTIG</v>
      </c>
      <c r="AD36" t="str" cm="1">
        <f t="array" ref="AD36">IFERROR(
INDEX($A$3:$G$100,
SMALL(
IF($G$3:$G$100="Pro", ROW($A$3:$A$100)-ROW($A$3)+1),
ROW(B34)
),
COLUMN(B34)
),
"")</f>
        <v>Charlyne</v>
      </c>
      <c r="AE36" t="str" cm="1">
        <f t="array" ref="AE36">IFERROR(
INDEX($A$3:$G$100,
SMALL(
IF($G$3:$G$100="Pro", ROW($A$3:$A$100)-ROW($A$3)+1),
ROW(C34)
),
COLUMN(C34)
),
"")</f>
        <v>CDH80</v>
      </c>
      <c r="AF36" s="2" t="str" cm="1">
        <f t="array" ref="AF36">IFERROR(
INDEX($G$3:$G$100,
SMALL(
IF($G$3:$G$100="Pro", ROW($G$3:$G$100)-ROW($G$3)+1),
ROW(A34)
)
),
"")</f>
        <v>pro</v>
      </c>
      <c r="AG36" cm="1">
        <f t="array" ref="AG36">IFERROR(
INDEX($A$3:$G$100,
SMALL(
IF($G$3:$G$100="Pro", ROW($A$3:$A$100)-ROW($A$3)+1),
ROW(E34)
),
COLUMN(E34)
),
"")</f>
        <v>83.5</v>
      </c>
      <c r="AH36" s="2">
        <v>34</v>
      </c>
      <c r="AI36" s="2"/>
      <c r="AJ36" t="str" cm="1">
        <f t="array" ref="AJ36">IFERROR(
INDEX($A$3:$G$317,
SMALL(
IF($G$3:$G$317="Sportif", ROW($A$3:$A$317)-ROW($A$3)+1),
ROW(A34)
),
CHOOSE(COLUMN(A34),1,2,3,7,5)
),
"")</f>
        <v>LECOQ</v>
      </c>
      <c r="AK36" t="str" cm="1">
        <f t="array" ref="AK36">IFERROR(
INDEX($A$3:$G$317,
SMALL(
IF($G$3:$G$317="Sportif", ROW($A$3:$A$317)-ROW($A$3)+1),
ROW(B34)
),
CHOOSE(COLUMN(B34),1,2,3,7,5)
),
"")</f>
        <v>Clotilde</v>
      </c>
      <c r="AL36" t="str" cm="1">
        <f t="array" ref="AL36">IFERROR(
INDEX($A$3:$G$317,
SMALL(
IF($G$3:$G$317="Sportif", ROW($A$3:$A$317)-ROW($A$3)+1),
ROW(C34)
),
CHOOSE(COLUMN(C34),1,2,3,7,5)
),
"")</f>
        <v>FAM / FDV HARBONNIERES</v>
      </c>
      <c r="AM36" t="str" cm="1">
        <f t="array" ref="AM36">IFERROR(
INDEX($A$3:$G$317,
SMALL(
IF($G$3:$G$317="Sportif", ROW($A$3:$A$317)-ROW($A$3)+1),
ROW(D34)
),
CHOOSE(COLUMN(D34),1,2,3,7,5)
),
"")</f>
        <v>sportif</v>
      </c>
      <c r="AN36" cm="1">
        <f t="array" ref="AN36">IFERROR(
INDEX($A$3:$G$317,
SMALL(
IF($G$3:$G$317="Sportif", ROW($A$3:$A$317)-ROW($A$3)+1),
ROW(E34)
),
CHOOSE(COLUMN(E34),1,2,3,7,5)
),
"")</f>
        <v>83</v>
      </c>
      <c r="AO36" s="2">
        <f t="shared" si="8"/>
        <v>34</v>
      </c>
    </row>
    <row r="37" spans="1:41" x14ac:dyDescent="0.3">
      <c r="A37" t="s">
        <v>651</v>
      </c>
      <c r="B37" t="s">
        <v>654</v>
      </c>
      <c r="C37" s="2" t="s">
        <v>514</v>
      </c>
      <c r="D37" t="s">
        <v>29</v>
      </c>
      <c r="E37">
        <v>102</v>
      </c>
      <c r="F37" s="2">
        <f t="shared" si="0"/>
        <v>35</v>
      </c>
      <c r="G37" t="s">
        <v>26</v>
      </c>
      <c r="I37" s="2">
        <f t="shared" si="16"/>
        <v>35</v>
      </c>
      <c r="J37" s="2" t="str">
        <f t="shared" si="10"/>
        <v>LEROY</v>
      </c>
      <c r="K37" s="2" t="str">
        <f t="shared" si="11"/>
        <v>Yan</v>
      </c>
      <c r="L37" s="2" t="str">
        <f t="shared" si="12"/>
        <v>CH CORBIE ALBERT</v>
      </c>
      <c r="M37" s="2">
        <f t="shared" si="13"/>
        <v>102</v>
      </c>
      <c r="P37" s="2"/>
      <c r="Q37" s="2"/>
      <c r="R37" s="2"/>
      <c r="S37" s="2"/>
      <c r="T37" s="2" t="str">
        <f t="shared" si="14"/>
        <v/>
      </c>
      <c r="U37" s="2"/>
      <c r="V37" t="str" cm="1">
        <f t="array" ref="V37">IFERROR(
INDEX($A$3:$G$100,
SMALL(
IF($D$3:$D$100="sans rampe", ROW($A$3:$A$100)-ROW($A$3)+1),
ROW(A35)
),
COLUMN(A35)
),
"")</f>
        <v>LEROY</v>
      </c>
      <c r="W37" t="str" cm="1">
        <f t="array" ref="W37">IFERROR(
INDEX($A$3:$G$100,
SMALL(
IF($D$3:$D$100="sans rampe", ROW($A$3:$A$100)-ROW($A$3)+1),
ROW(B35)
),
COLUMN(B35)
),
"")</f>
        <v>Yan</v>
      </c>
      <c r="X37" t="str" cm="1">
        <f t="array" ref="X37">IFERROR(
INDEX($A$3:$G$100,
SMALL(
IF($D$3:$D$100="sans rampe", ROW($A$3:$A$100)-ROW($A$3)+1),
ROW(C35)
),
COLUMN(C35)
),
"")</f>
        <v>CH CORBIE ALBERT</v>
      </c>
      <c r="Y37" t="str" cm="1">
        <f t="array" ref="Y37">IFERROR(
INDEX($A$3:$G$100,
SMALL(
IF($D$3:$D$100="sans rampe", ROW($A$3:$A$100)-ROW($A$3)+1),
ROW(D35)
),
COLUMN(D35)
),
"")</f>
        <v>sans rampe</v>
      </c>
      <c r="Z37" cm="1">
        <f t="array" ref="Z37">IFERROR(
INDEX($A$3:$G$100,
SMALL(
IF($D$3:$D$100="sans rampe", ROW($A$3:$A$100)-ROW($A$3)+1),
ROW(E35)
),
COLUMN(E35)
),
"")</f>
        <v>102</v>
      </c>
      <c r="AA37" s="2">
        <f t="shared" si="15"/>
        <v>35</v>
      </c>
      <c r="AB37" s="2"/>
      <c r="AC37" s="2" t="str" cm="1">
        <f t="array" ref="AC37">IFERROR(
INDEX($A$3:$G$100,
SMALL(
IF($G$3:$G$100="Pro", ROW($A$3:$A$100)-ROW($A$3)+1),
ROW(A35)
),
COLUMN(A35)
),
"")</f>
        <v xml:space="preserve">MILHOMME </v>
      </c>
      <c r="AD37" t="str" cm="1">
        <f t="array" ref="AD37">IFERROR(
INDEX($A$3:$G$100,
SMALL(
IF($G$3:$G$100="Pro", ROW($A$3:$A$100)-ROW($A$3)+1),
ROW(B35)
),
COLUMN(B35)
),
"")</f>
        <v>Gaëtan</v>
      </c>
      <c r="AE37" t="str" cm="1">
        <f t="array" ref="AE37">IFERROR(
INDEX($A$3:$G$100,
SMALL(
IF($G$3:$G$100="Pro", ROW($A$3:$A$100)-ROW($A$3)+1),
ROW(C35)
),
COLUMN(C35)
),
"")</f>
        <v>EHPAD Fouilloy</v>
      </c>
      <c r="AF37" s="2" t="str" cm="1">
        <f t="array" ref="AF37">IFERROR(
INDEX($G$3:$G$100,
SMALL(
IF($G$3:$G$100="Pro", ROW($G$3:$G$100)-ROW($G$3)+1),
ROW(A35)
)
),
"")</f>
        <v>pro</v>
      </c>
      <c r="AG37" cm="1">
        <f t="array" ref="AG37">IFERROR(
INDEX($A$3:$G$100,
SMALL(
IF($G$3:$G$100="Pro", ROW($A$3:$A$100)-ROW($A$3)+1),
ROW(E35)
),
COLUMN(E35)
),
"")</f>
        <v>83</v>
      </c>
      <c r="AH37" s="2">
        <v>35</v>
      </c>
      <c r="AI37" s="2"/>
      <c r="AJ37" t="str" cm="1">
        <f t="array" ref="AJ37">IFERROR(
INDEX($A$3:$G$317,
SMALL(
IF($G$3:$G$317="Sportif", ROW($A$3:$A$317)-ROW($A$3)+1),
ROW(A35)
),
CHOOSE(COLUMN(A35),1,2,3,7,5)
),
"")</f>
        <v>CATRY</v>
      </c>
      <c r="AK37" t="str" cm="1">
        <f t="array" ref="AK37">IFERROR(
INDEX($A$3:$G$317,
SMALL(
IF($G$3:$G$317="Sportif", ROW($A$3:$A$317)-ROW($A$3)+1),
ROW(B35)
),
CHOOSE(COLUMN(B35),1,2,3,7,5)
),
"")</f>
        <v>Valérie</v>
      </c>
      <c r="AL37" t="str" cm="1">
        <f t="array" ref="AL37">IFERROR(
INDEX($A$3:$G$317,
SMALL(
IF($G$3:$G$317="Sportif", ROW($A$3:$A$317)-ROW($A$3)+1),
ROW(C35)
),
CHOOSE(COLUMN(C35),1,2,3,7,5)
),
"")</f>
        <v>CH CORBIE ALBERT</v>
      </c>
      <c r="AM37" t="str" cm="1">
        <f t="array" ref="AM37">IFERROR(
INDEX($A$3:$G$317,
SMALL(
IF($G$3:$G$317="Sportif", ROW($A$3:$A$317)-ROW($A$3)+1),
ROW(D35)
),
CHOOSE(COLUMN(D35),1,2,3,7,5)
),
"")</f>
        <v>sportif</v>
      </c>
      <c r="AN37" cm="1">
        <f t="array" ref="AN37">IFERROR(
INDEX($A$3:$G$317,
SMALL(
IF($G$3:$G$317="Sportif", ROW($A$3:$A$317)-ROW($A$3)+1),
ROW(E35)
),
CHOOSE(COLUMN(E35),1,2,3,7,5)
),
"")</f>
        <v>83</v>
      </c>
      <c r="AO37" s="2">
        <f t="shared" si="8"/>
        <v>34</v>
      </c>
    </row>
    <row r="38" spans="1:41" x14ac:dyDescent="0.3">
      <c r="A38" t="s">
        <v>42</v>
      </c>
      <c r="B38" t="s">
        <v>43</v>
      </c>
      <c r="C38" t="s">
        <v>36</v>
      </c>
      <c r="D38" t="s">
        <v>29</v>
      </c>
      <c r="E38">
        <v>101.5</v>
      </c>
      <c r="F38">
        <f t="shared" si="0"/>
        <v>36</v>
      </c>
      <c r="G38" t="s">
        <v>132</v>
      </c>
      <c r="I38" s="2">
        <f t="shared" si="16"/>
        <v>36</v>
      </c>
      <c r="J38" s="2" t="str">
        <f t="shared" si="10"/>
        <v>VERBECQ</v>
      </c>
      <c r="K38" s="2" t="str">
        <f t="shared" si="11"/>
        <v>Bertrand</v>
      </c>
      <c r="L38" s="2" t="str">
        <f t="shared" si="12"/>
        <v>EHPAD Fouilloy</v>
      </c>
      <c r="M38" s="2">
        <f t="shared" si="13"/>
        <v>101.5</v>
      </c>
      <c r="P38" s="2"/>
      <c r="Q38" s="2"/>
      <c r="R38" s="2"/>
      <c r="S38" s="2"/>
      <c r="T38" s="2" t="str">
        <f t="shared" si="14"/>
        <v/>
      </c>
      <c r="U38" s="2"/>
      <c r="V38" t="str" cm="1">
        <f t="array" ref="V38">IFERROR(
INDEX($A$3:$G$100,
SMALL(
IF($D$3:$D$100="sans rampe", ROW($A$3:$A$100)-ROW($A$3)+1),
ROW(A36)
),
COLUMN(A36)
),
"")</f>
        <v>VERBECQ</v>
      </c>
      <c r="W38" t="str" cm="1">
        <f t="array" ref="W38">IFERROR(
INDEX($A$3:$G$100,
SMALL(
IF($D$3:$D$100="sans rampe", ROW($A$3:$A$100)-ROW($A$3)+1),
ROW(B36)
),
COLUMN(B36)
),
"")</f>
        <v>Bertrand</v>
      </c>
      <c r="X38" t="str" cm="1">
        <f t="array" ref="X38">IFERROR(
INDEX($A$3:$G$100,
SMALL(
IF($D$3:$D$100="sans rampe", ROW($A$3:$A$100)-ROW($A$3)+1),
ROW(C36)
),
COLUMN(C36)
),
"")</f>
        <v>EHPAD Fouilloy</v>
      </c>
      <c r="Y38" t="str" cm="1">
        <f t="array" ref="Y38">IFERROR(
INDEX($A$3:$G$100,
SMALL(
IF($D$3:$D$100="sans rampe", ROW($A$3:$A$100)-ROW($A$3)+1),
ROW(D36)
),
COLUMN(D36)
),
"")</f>
        <v>sans rampe</v>
      </c>
      <c r="Z38" cm="1">
        <f t="array" ref="Z38">IFERROR(
INDEX($A$3:$G$100,
SMALL(
IF($D$3:$D$100="sans rampe", ROW($A$3:$A$100)-ROW($A$3)+1),
ROW(E36)
),
COLUMN(E36)
),
"")</f>
        <v>101.5</v>
      </c>
      <c r="AA38" s="2">
        <f t="shared" si="15"/>
        <v>36</v>
      </c>
      <c r="AB38" s="2"/>
      <c r="AC38" s="2" t="str" cm="1">
        <f t="array" ref="AC38">IFERROR(
INDEX($A$3:$G$100,
SMALL(
IF($G$3:$G$100="Pro", ROW($A$3:$A$100)-ROW($A$3)+1),
ROW(A36)
),
COLUMN(A36)
),
"")</f>
        <v>WINCKLES</v>
      </c>
      <c r="AD38" t="str" cm="1">
        <f t="array" ref="AD38">IFERROR(
INDEX($A$3:$G$100,
SMALL(
IF($G$3:$G$100="Pro", ROW($A$3:$A$100)-ROW($A$3)+1),
ROW(B36)
),
COLUMN(B36)
),
"")</f>
        <v>Sophie</v>
      </c>
      <c r="AE38" t="str" cm="1">
        <f t="array" ref="AE38">IFERROR(
INDEX($A$3:$G$100,
SMALL(
IF($G$3:$G$100="Pro", ROW($A$3:$A$100)-ROW($A$3)+1),
ROW(C36)
),
COLUMN(C36)
),
"")</f>
        <v>CH CORBIE ALBERT</v>
      </c>
      <c r="AF38" s="2" t="str" cm="1">
        <f t="array" ref="AF38">IFERROR(
INDEX($G$3:$G$100,
SMALL(
IF($G$3:$G$100="Pro", ROW($G$3:$G$100)-ROW($G$3)+1),
ROW(A36)
)
),
"")</f>
        <v>pro</v>
      </c>
      <c r="AG38" cm="1">
        <f t="array" ref="AG38">IFERROR(
INDEX($A$3:$G$100,
SMALL(
IF($G$3:$G$100="Pro", ROW($A$3:$A$100)-ROW($A$3)+1),
ROW(E36)
),
COLUMN(E36)
),
"")</f>
        <v>82.5</v>
      </c>
      <c r="AH38" s="2">
        <v>36</v>
      </c>
      <c r="AI38" s="2"/>
      <c r="AJ38" t="str" cm="1">
        <f t="array" ref="AJ38">IFERROR(
INDEX($A$3:$G$317,
SMALL(
IF($G$3:$G$317="Sportif", ROW($A$3:$A$317)-ROW($A$3)+1),
ROW(A36)
),
CHOOSE(COLUMN(A36),1,2,3,7,5)
),
"")</f>
        <v>INGHELS</v>
      </c>
      <c r="AK38" t="str" cm="1">
        <f t="array" ref="AK38">IFERROR(
INDEX($A$3:$G$317,
SMALL(
IF($G$3:$G$317="Sportif", ROW($A$3:$A$317)-ROW($A$3)+1),
ROW(B36)
),
CHOOSE(COLUMN(B36),1,2,3,7,5)
),
"")</f>
        <v>Didier</v>
      </c>
      <c r="AL38" t="str" cm="1">
        <f t="array" ref="AL38">IFERROR(
INDEX($A$3:$G$317,
SMALL(
IF($G$3:$G$317="Sportif", ROW($A$3:$A$317)-ROW($A$3)+1),
ROW(C36)
),
CHOOSE(COLUMN(C36),1,2,3,7,5)
),
"")</f>
        <v>CH CORBIE ALBERT</v>
      </c>
      <c r="AM38" t="str" cm="1">
        <f t="array" ref="AM38">IFERROR(
INDEX($A$3:$G$317,
SMALL(
IF($G$3:$G$317="Sportif", ROW($A$3:$A$317)-ROW($A$3)+1),
ROW(D36)
),
CHOOSE(COLUMN(D36),1,2,3,7,5)
),
"")</f>
        <v>sportif</v>
      </c>
      <c r="AN38" cm="1">
        <f t="array" ref="AN38">IFERROR(
INDEX($A$3:$G$317,
SMALL(
IF($G$3:$G$317="Sportif", ROW($A$3:$A$317)-ROW($A$3)+1),
ROW(E36)
),
CHOOSE(COLUMN(E36),1,2,3,7,5)
),
"")</f>
        <v>83</v>
      </c>
      <c r="AO38" s="2">
        <f t="shared" si="8"/>
        <v>34</v>
      </c>
    </row>
    <row r="39" spans="1:41" x14ac:dyDescent="0.3">
      <c r="A39" t="s">
        <v>371</v>
      </c>
      <c r="B39" t="s">
        <v>372</v>
      </c>
      <c r="C39" s="2" t="s">
        <v>363</v>
      </c>
      <c r="D39" t="s">
        <v>29</v>
      </c>
      <c r="E39">
        <v>101.5</v>
      </c>
      <c r="F39">
        <f t="shared" si="0"/>
        <v>36</v>
      </c>
      <c r="G39" t="s">
        <v>132</v>
      </c>
      <c r="I39" s="2">
        <f t="shared" si="16"/>
        <v>37</v>
      </c>
      <c r="J39" s="2" t="str">
        <f t="shared" si="10"/>
        <v>CNOCKAERT</v>
      </c>
      <c r="K39" s="2" t="str">
        <f t="shared" si="11"/>
        <v>Romane</v>
      </c>
      <c r="L39" s="2" t="str">
        <f t="shared" si="12"/>
        <v>FAM / FDV HARBONNIERES</v>
      </c>
      <c r="M39" s="2">
        <f t="shared" si="13"/>
        <v>101.5</v>
      </c>
      <c r="P39" s="2"/>
      <c r="Q39" s="2"/>
      <c r="R39" s="2"/>
      <c r="S39" s="2"/>
      <c r="T39" s="2" t="str">
        <f t="shared" si="14"/>
        <v/>
      </c>
      <c r="U39" s="2"/>
      <c r="V39" t="str" cm="1">
        <f t="array" ref="V39">IFERROR(
INDEX($A$3:$G$100,
SMALL(
IF($D$3:$D$100="sans rampe", ROW($A$3:$A$100)-ROW($A$3)+1),
ROW(A37)
),
COLUMN(A37)
),
"")</f>
        <v>CNOCKAERT</v>
      </c>
      <c r="W39" t="str" cm="1">
        <f t="array" ref="W39">IFERROR(
INDEX($A$3:$G$100,
SMALL(
IF($D$3:$D$100="sans rampe", ROW($A$3:$A$100)-ROW($A$3)+1),
ROW(B37)
),
COLUMN(B37)
),
"")</f>
        <v>Romane</v>
      </c>
      <c r="X39" t="str" cm="1">
        <f t="array" ref="X39">IFERROR(
INDEX($A$3:$G$100,
SMALL(
IF($D$3:$D$100="sans rampe", ROW($A$3:$A$100)-ROW($A$3)+1),
ROW(C37)
),
COLUMN(C37)
),
"")</f>
        <v>FAM / FDV HARBONNIERES</v>
      </c>
      <c r="Y39" t="str" cm="1">
        <f t="array" ref="Y39">IFERROR(
INDEX($A$3:$G$100,
SMALL(
IF($D$3:$D$100="sans rampe", ROW($A$3:$A$100)-ROW($A$3)+1),
ROW(D37)
),
COLUMN(D37)
),
"")</f>
        <v>sans rampe</v>
      </c>
      <c r="Z39" cm="1">
        <f t="array" ref="Z39">IFERROR(
INDEX($A$3:$G$100,
SMALL(
IF($D$3:$D$100="sans rampe", ROW($A$3:$A$100)-ROW($A$3)+1),
ROW(E37)
),
COLUMN(E37)
),
"")</f>
        <v>101.5</v>
      </c>
      <c r="AA39" s="2">
        <f t="shared" si="15"/>
        <v>36</v>
      </c>
      <c r="AB39" s="2"/>
      <c r="AC39" s="2" t="str" cm="1">
        <f t="array" ref="AC39">IFERROR(
INDEX($A$3:$G$100,
SMALL(
IF($G$3:$G$100="Pro", ROW($A$3:$A$100)-ROW($A$3)+1),
ROW(A37)
),
COLUMN(A37)
),
"")</f>
        <v>RABACHE</v>
      </c>
      <c r="AD39" t="str" cm="1">
        <f t="array" ref="AD39">IFERROR(
INDEX($A$3:$G$100,
SMALL(
IF($G$3:$G$100="Pro", ROW($A$3:$A$100)-ROW($A$3)+1),
ROW(B37)
),
COLUMN(B37)
),
"")</f>
        <v>Mélissa</v>
      </c>
      <c r="AE39" t="str" cm="1">
        <f t="array" ref="AE39">IFERROR(
INDEX($A$3:$G$100,
SMALL(
IF($G$3:$G$100="Pro", ROW($A$3:$A$100)-ROW($A$3)+1),
ROW(C37)
),
COLUMN(C37)
),
"")</f>
        <v>CH CORBIE ALBERT</v>
      </c>
      <c r="AF39" s="2" t="str" cm="1">
        <f t="array" ref="AF39">IFERROR(
INDEX($G$3:$G$100,
SMALL(
IF($G$3:$G$100="Pro", ROW($G$3:$G$100)-ROW($G$3)+1),
ROW(A37)
)
),
"")</f>
        <v>pro</v>
      </c>
      <c r="AG39" cm="1">
        <f t="array" ref="AG39">IFERROR(
INDEX($A$3:$G$100,
SMALL(
IF($G$3:$G$100="Pro", ROW($A$3:$A$100)-ROW($A$3)+1),
ROW(E37)
),
COLUMN(E37)
),
"")</f>
        <v>81.5</v>
      </c>
      <c r="AH39" s="2">
        <v>37</v>
      </c>
      <c r="AI39" s="2"/>
      <c r="AJ39" t="str" cm="1">
        <f t="array" ref="AJ39">IFERROR(
INDEX($A$3:$G$317,
SMALL(
IF($G$3:$G$317="Sportif", ROW($A$3:$A$317)-ROW($A$3)+1),
ROW(A37)
),
CHOOSE(COLUMN(A37),1,2,3,7,5)
),
"")</f>
        <v>BONNIERES</v>
      </c>
      <c r="AK39" t="str" cm="1">
        <f t="array" ref="AK39">IFERROR(
INDEX($A$3:$G$317,
SMALL(
IF($G$3:$G$317="Sportif", ROW($A$3:$A$317)-ROW($A$3)+1),
ROW(B37)
),
CHOOSE(COLUMN(B37),1,2,3,7,5)
),
"")</f>
        <v>Gerald</v>
      </c>
      <c r="AL39" t="str" cm="1">
        <f t="array" ref="AL39">IFERROR(
INDEX($A$3:$G$317,
SMALL(
IF($G$3:$G$317="Sportif", ROW($A$3:$A$317)-ROW($A$3)+1),
ROW(C37)
),
CHOOSE(COLUMN(C37),1,2,3,7,5)
),
"")</f>
        <v>CH CORBIE ALBERT</v>
      </c>
      <c r="AM39" t="str" cm="1">
        <f t="array" ref="AM39">IFERROR(
INDEX($A$3:$G$317,
SMALL(
IF($G$3:$G$317="Sportif", ROW($A$3:$A$317)-ROW($A$3)+1),
ROW(D37)
),
CHOOSE(COLUMN(D37),1,2,3,7,5)
),
"")</f>
        <v>sportif</v>
      </c>
      <c r="AN39" cm="1">
        <f t="array" ref="AN39">IFERROR(
INDEX($A$3:$G$317,
SMALL(
IF($G$3:$G$317="Sportif", ROW($A$3:$A$317)-ROW($A$3)+1),
ROW(E37)
),
CHOOSE(COLUMN(E37),1,2,3,7,5)
),
"")</f>
        <v>83</v>
      </c>
      <c r="AO39" s="2">
        <f t="shared" si="8"/>
        <v>34</v>
      </c>
    </row>
    <row r="40" spans="1:41" x14ac:dyDescent="0.3">
      <c r="A40" t="s">
        <v>373</v>
      </c>
      <c r="B40" t="s">
        <v>374</v>
      </c>
      <c r="C40" s="2" t="s">
        <v>363</v>
      </c>
      <c r="D40" t="s">
        <v>29</v>
      </c>
      <c r="E40">
        <v>99</v>
      </c>
      <c r="F40">
        <f t="shared" si="0"/>
        <v>38</v>
      </c>
      <c r="G40" t="s">
        <v>132</v>
      </c>
      <c r="I40" s="2">
        <f t="shared" si="16"/>
        <v>38</v>
      </c>
      <c r="J40" s="2" t="str">
        <f t="shared" si="10"/>
        <v>LIEFOOGHE</v>
      </c>
      <c r="K40" s="2" t="str">
        <f t="shared" si="11"/>
        <v>Adèle</v>
      </c>
      <c r="L40" s="2" t="str">
        <f t="shared" si="12"/>
        <v>FAM / FDV HARBONNIERES</v>
      </c>
      <c r="M40" s="2">
        <f t="shared" si="13"/>
        <v>99</v>
      </c>
      <c r="P40" s="2"/>
      <c r="Q40" s="2"/>
      <c r="R40" s="2"/>
      <c r="S40" s="2"/>
      <c r="T40" s="2" t="str">
        <f t="shared" si="14"/>
        <v/>
      </c>
      <c r="U40" s="2"/>
      <c r="V40" t="str" cm="1">
        <f t="array" ref="V40">IFERROR(
INDEX($A$3:$G$100,
SMALL(
IF($D$3:$D$100="sans rampe", ROW($A$3:$A$100)-ROW($A$3)+1),
ROW(A38)
),
COLUMN(A38)
),
"")</f>
        <v>LIEFOOGHE</v>
      </c>
      <c r="W40" t="str" cm="1">
        <f t="array" ref="W40">IFERROR(
INDEX($A$3:$G$100,
SMALL(
IF($D$3:$D$100="sans rampe", ROW($A$3:$A$100)-ROW($A$3)+1),
ROW(B38)
),
COLUMN(B38)
),
"")</f>
        <v>Adèle</v>
      </c>
      <c r="X40" t="str" cm="1">
        <f t="array" ref="X40">IFERROR(
INDEX($A$3:$G$100,
SMALL(
IF($D$3:$D$100="sans rampe", ROW($A$3:$A$100)-ROW($A$3)+1),
ROW(C38)
),
COLUMN(C38)
),
"")</f>
        <v>FAM / FDV HARBONNIERES</v>
      </c>
      <c r="Y40" t="str" cm="1">
        <f t="array" ref="Y40">IFERROR(
INDEX($A$3:$G$100,
SMALL(
IF($D$3:$D$100="sans rampe", ROW($A$3:$A$100)-ROW($A$3)+1),
ROW(D38)
),
COLUMN(D38)
),
"")</f>
        <v>sans rampe</v>
      </c>
      <c r="Z40" cm="1">
        <f t="array" ref="Z40">IFERROR(
INDEX($A$3:$G$100,
SMALL(
IF($D$3:$D$100="sans rampe", ROW($A$3:$A$100)-ROW($A$3)+1),
ROW(E38)
),
COLUMN(E38)
),
"")</f>
        <v>99</v>
      </c>
      <c r="AA40" s="2">
        <f t="shared" si="15"/>
        <v>38</v>
      </c>
      <c r="AB40" s="2"/>
      <c r="AC40" s="2" t="str" cm="1">
        <f t="array" ref="AC40">IFERROR(
INDEX($A$3:$G$100,
SMALL(
IF($G$3:$G$100="Pro", ROW($A$3:$A$100)-ROW($A$3)+1),
ROW(A38)
),
COLUMN(A38)
),
"")</f>
        <v>VASSEUR</v>
      </c>
      <c r="AD40" t="str" cm="1">
        <f t="array" ref="AD40">IFERROR(
INDEX($A$3:$G$100,
SMALL(
IF($G$3:$G$100="Pro", ROW($A$3:$A$100)-ROW($A$3)+1),
ROW(B38)
),
COLUMN(B38)
),
"")</f>
        <v>Gwenaëlle</v>
      </c>
      <c r="AE40" t="str" cm="1">
        <f t="array" ref="AE40">IFERROR(
INDEX($A$3:$G$100,
SMALL(
IF($G$3:$G$100="Pro", ROW($A$3:$A$100)-ROW($A$3)+1),
ROW(C38)
),
COLUMN(C38)
),
"")</f>
        <v>EHPAD Fouilloy</v>
      </c>
      <c r="AF40" s="2" t="str" cm="1">
        <f t="array" ref="AF40">IFERROR(
INDEX($G$3:$G$100,
SMALL(
IF($G$3:$G$100="Pro", ROW($G$3:$G$100)-ROW($G$3)+1),
ROW(A38)
)
),
"")</f>
        <v>pro</v>
      </c>
      <c r="AG40" cm="1">
        <f t="array" ref="AG40">IFERROR(
INDEX($A$3:$G$100,
SMALL(
IF($G$3:$G$100="Pro", ROW($A$3:$A$100)-ROW($A$3)+1),
ROW(E38)
),
COLUMN(E38)
),
"")</f>
        <v>81</v>
      </c>
      <c r="AH40" s="2">
        <v>38</v>
      </c>
      <c r="AI40" s="2"/>
      <c r="AJ40" t="str" cm="1">
        <f t="array" ref="AJ40">IFERROR(
INDEX($A$3:$G$317,
SMALL(
IF($G$3:$G$317="Sportif", ROW($A$3:$A$317)-ROW($A$3)+1),
ROW(A38)
),
CHOOSE(COLUMN(A38),1,2,3,7,5)
),
"")</f>
        <v>ALONET</v>
      </c>
      <c r="AK40" t="str" cm="1">
        <f t="array" ref="AK40">IFERROR(
INDEX($A$3:$G$317,
SMALL(
IF($G$3:$G$317="Sportif", ROW($A$3:$A$317)-ROW($A$3)+1),
ROW(B38)
),
CHOOSE(COLUMN(B38),1,2,3,7,5)
),
"")</f>
        <v>Pamela</v>
      </c>
      <c r="AL40" t="str" cm="1">
        <f t="array" ref="AL40">IFERROR(
INDEX($A$3:$G$317,
SMALL(
IF($G$3:$G$317="Sportif", ROW($A$3:$A$317)-ROW($A$3)+1),
ROW(C38)
),
CHOOSE(COLUMN(C38),1,2,3,7,5)
),
"")</f>
        <v>FAM / FDV HARBONNIERES</v>
      </c>
      <c r="AM40" t="str" cm="1">
        <f t="array" ref="AM40">IFERROR(
INDEX($A$3:$G$317,
SMALL(
IF($G$3:$G$317="Sportif", ROW($A$3:$A$317)-ROW($A$3)+1),
ROW(D38)
),
CHOOSE(COLUMN(D38),1,2,3,7,5)
),
"")</f>
        <v>sportif</v>
      </c>
      <c r="AN40" cm="1">
        <f t="array" ref="AN40">IFERROR(
INDEX($A$3:$G$317,
SMALL(
IF($G$3:$G$317="Sportif", ROW($A$3:$A$317)-ROW($A$3)+1),
ROW(E38)
),
CHOOSE(COLUMN(E38),1,2,3,7,5)
),
"")</f>
        <v>82</v>
      </c>
      <c r="AO40" s="2">
        <f t="shared" si="8"/>
        <v>38</v>
      </c>
    </row>
    <row r="41" spans="1:41" x14ac:dyDescent="0.3">
      <c r="A41" t="s">
        <v>353</v>
      </c>
      <c r="B41" t="s">
        <v>354</v>
      </c>
      <c r="C41" s="2" t="s">
        <v>127</v>
      </c>
      <c r="D41" t="s">
        <v>360</v>
      </c>
      <c r="E41">
        <v>98</v>
      </c>
      <c r="F41" s="2">
        <f t="shared" si="0"/>
        <v>39</v>
      </c>
      <c r="G41" t="s">
        <v>26</v>
      </c>
      <c r="I41" s="2">
        <f t="shared" si="16"/>
        <v>39</v>
      </c>
      <c r="J41" s="2" t="str">
        <f t="shared" si="10"/>
        <v>BATHILY</v>
      </c>
      <c r="K41" s="2" t="str">
        <f t="shared" si="11"/>
        <v>Lassana</v>
      </c>
      <c r="L41" s="2" t="str">
        <f t="shared" si="12"/>
        <v>Handisport Amiens Métropole</v>
      </c>
      <c r="M41" s="2">
        <f t="shared" si="13"/>
        <v>98</v>
      </c>
      <c r="P41" s="2"/>
      <c r="Q41" s="2"/>
      <c r="R41" s="2"/>
      <c r="S41" s="2"/>
      <c r="T41" s="2" t="str">
        <f t="shared" si="14"/>
        <v/>
      </c>
      <c r="U41" s="2"/>
      <c r="V41" t="str" cm="1">
        <f t="array" ref="V41">IFERROR(
INDEX($A$3:$G$100,
SMALL(
IF($D$3:$D$100="sans rampe", ROW($A$3:$A$100)-ROW($A$3)+1),
ROW(A39)
),
COLUMN(A39)
),
"")</f>
        <v>THOREL</v>
      </c>
      <c r="W41" t="str" cm="1">
        <f t="array" ref="W41">IFERROR(
INDEX($A$3:$G$100,
SMALL(
IF($D$3:$D$100="sans rampe", ROW($A$3:$A$100)-ROW($A$3)+1),
ROW(B39)
),
COLUMN(B39)
),
"")</f>
        <v>Maxime</v>
      </c>
      <c r="X41" t="str" cm="1">
        <f t="array" ref="X41">IFERROR(
INDEX($A$3:$G$100,
SMALL(
IF($D$3:$D$100="sans rampe", ROW($A$3:$A$100)-ROW($A$3)+1),
ROW(C39)
),
COLUMN(C39)
),
"")</f>
        <v>CH CORBIE ALBERT</v>
      </c>
      <c r="Y41" t="str" cm="1">
        <f t="array" ref="Y41">IFERROR(
INDEX($A$3:$G$100,
SMALL(
IF($D$3:$D$100="sans rampe", ROW($A$3:$A$100)-ROW($A$3)+1),
ROW(D39)
),
COLUMN(D39)
),
"")</f>
        <v>sans rampe</v>
      </c>
      <c r="Z41" cm="1">
        <f t="array" ref="Z41">IFERROR(
INDEX($A$3:$G$100,
SMALL(
IF($D$3:$D$100="sans rampe", ROW($A$3:$A$100)-ROW($A$3)+1),
ROW(E39)
),
COLUMN(E39)
),
"")</f>
        <v>97.5</v>
      </c>
      <c r="AA41" s="2">
        <v>39</v>
      </c>
      <c r="AB41" s="2"/>
      <c r="AC41" s="2" t="str" cm="1">
        <f t="array" ref="AC41">IFERROR(
INDEX($A$3:$G$100,
SMALL(
IF($G$3:$G$100="Pro", ROW($A$3:$A$100)-ROW($A$3)+1),
ROW(A39)
),
COLUMN(A39)
),
"")</f>
        <v>WILLOT</v>
      </c>
      <c r="AD41" t="str" cm="1">
        <f t="array" ref="AD41">IFERROR(
INDEX($A$3:$G$100,
SMALL(
IF($G$3:$G$100="Pro", ROW($A$3:$A$100)-ROW($A$3)+1),
ROW(B39)
),
COLUMN(B39)
),
"")</f>
        <v>César</v>
      </c>
      <c r="AE41" t="str" cm="1">
        <f t="array" ref="AE41">IFERROR(
INDEX($A$3:$G$100,
SMALL(
IF($G$3:$G$100="Pro", ROW($A$3:$A$100)-ROW($A$3)+1),
ROW(C39)
),
COLUMN(C39)
),
"")</f>
        <v>Gazette Sports Amiens</v>
      </c>
      <c r="AF41" s="2" t="str" cm="1">
        <f t="array" ref="AF41">IFERROR(
INDEX($G$3:$G$100,
SMALL(
IF($G$3:$G$100="Pro", ROW($G$3:$G$100)-ROW($G$3)+1),
ROW(A39)
)
),
"")</f>
        <v>pro</v>
      </c>
      <c r="AG41" cm="1">
        <f t="array" ref="AG41">IFERROR(
INDEX($A$3:$G$100,
SMALL(
IF($G$3:$G$100="Pro", ROW($A$3:$A$100)-ROW($A$3)+1),
ROW(E39)
),
COLUMN(E39)
),
"")</f>
        <v>80</v>
      </c>
      <c r="AH41" s="2">
        <v>39</v>
      </c>
      <c r="AI41" s="2"/>
      <c r="AJ41" t="str" cm="1">
        <f t="array" ref="AJ41">IFERROR(
INDEX($A$3:$G$317,
SMALL(
IF($G$3:$G$317="Sportif", ROW($A$3:$A$317)-ROW($A$3)+1),
ROW(A39)
),
CHOOSE(COLUMN(A39),1,2,3,7,5)
),
"")</f>
        <v>CRIGNIER</v>
      </c>
      <c r="AK41" t="str" cm="1">
        <f t="array" ref="AK41">IFERROR(
INDEX($A$3:$G$317,
SMALL(
IF($G$3:$G$317="Sportif", ROW($A$3:$A$317)-ROW($A$3)+1),
ROW(B39)
),
CHOOSE(COLUMN(B39),1,2,3,7,5)
),
"")</f>
        <v>James</v>
      </c>
      <c r="AL41" t="str" cm="1">
        <f t="array" ref="AL41">IFERROR(
INDEX($A$3:$G$317,
SMALL(
IF($G$3:$G$317="Sportif", ROW($A$3:$A$317)-ROW($A$3)+1),
ROW(C39)
),
CHOOSE(COLUMN(C39),1,2,3,7,5)
),
"")</f>
        <v>CH CORBIE ALBERT</v>
      </c>
      <c r="AM41" t="str" cm="1">
        <f t="array" ref="AM41">IFERROR(
INDEX($A$3:$G$317,
SMALL(
IF($G$3:$G$317="Sportif", ROW($A$3:$A$317)-ROW($A$3)+1),
ROW(D39)
),
CHOOSE(COLUMN(D39),1,2,3,7,5)
),
"")</f>
        <v>sportif</v>
      </c>
      <c r="AN41" cm="1">
        <f t="array" ref="AN41">IFERROR(
INDEX($A$3:$G$317,
SMALL(
IF($G$3:$G$317="Sportif", ROW($A$3:$A$317)-ROW($A$3)+1),
ROW(E39)
),
CHOOSE(COLUMN(E39),1,2,3,7,5)
),
"")</f>
        <v>81.5</v>
      </c>
      <c r="AO41" s="2">
        <f t="shared" si="8"/>
        <v>39</v>
      </c>
    </row>
    <row r="42" spans="1:41" x14ac:dyDescent="0.3">
      <c r="A42" t="s">
        <v>639</v>
      </c>
      <c r="B42" t="s">
        <v>640</v>
      </c>
      <c r="C42" s="2" t="s">
        <v>514</v>
      </c>
      <c r="D42" t="s">
        <v>29</v>
      </c>
      <c r="E42">
        <v>97.5</v>
      </c>
      <c r="F42" s="2">
        <f t="shared" si="0"/>
        <v>40</v>
      </c>
      <c r="G42" t="s">
        <v>26</v>
      </c>
      <c r="I42" s="2">
        <f t="shared" si="16"/>
        <v>40</v>
      </c>
      <c r="J42" s="2" t="str">
        <f t="shared" si="10"/>
        <v>THOREL</v>
      </c>
      <c r="K42" s="2" t="str">
        <f t="shared" si="11"/>
        <v>Maxime</v>
      </c>
      <c r="L42" s="2" t="str">
        <f t="shared" si="12"/>
        <v>CH CORBIE ALBERT</v>
      </c>
      <c r="M42" s="2">
        <f t="shared" si="13"/>
        <v>97.5</v>
      </c>
      <c r="P42" s="2"/>
      <c r="Q42" s="2"/>
      <c r="R42" s="2"/>
      <c r="S42" s="2"/>
      <c r="T42" s="2" t="str">
        <f t="shared" si="14"/>
        <v/>
      </c>
      <c r="U42" s="2"/>
      <c r="V42" t="str" cm="1">
        <f t="array" ref="V42">IFERROR(
INDEX($A$3:$G$100,
SMALL(
IF($D$3:$D$100="sans rampe", ROW($A$3:$A$100)-ROW($A$3)+1),
ROW(A40)
),
COLUMN(A40)
),
"")</f>
        <v>DUQUESNE</v>
      </c>
      <c r="W42" t="str" cm="1">
        <f t="array" ref="W42">IFERROR(
INDEX($A$3:$G$100,
SMALL(
IF($D$3:$D$100="sans rampe", ROW($A$3:$A$100)-ROW($A$3)+1),
ROW(B40)
),
COLUMN(B40)
),
"")</f>
        <v>Patricia</v>
      </c>
      <c r="X42" t="str" cm="1">
        <f t="array" ref="X42">IFERROR(
INDEX($A$3:$G$100,
SMALL(
IF($D$3:$D$100="sans rampe", ROW($A$3:$A$100)-ROW($A$3)+1),
ROW(C40)
),
COLUMN(C40)
),
"")</f>
        <v>EHPAD Fouilloy</v>
      </c>
      <c r="Y42" t="str" cm="1">
        <f t="array" ref="Y42">IFERROR(
INDEX($A$3:$G$100,
SMALL(
IF($D$3:$D$100="sans rampe", ROW($A$3:$A$100)-ROW($A$3)+1),
ROW(D40)
),
COLUMN(D40)
),
"")</f>
        <v>sans rampe</v>
      </c>
      <c r="Z42" cm="1">
        <f t="array" ref="Z42">IFERROR(
INDEX($A$3:$G$100,
SMALL(
IF($D$3:$D$100="sans rampe", ROW($A$3:$A$100)-ROW($A$3)+1),
ROW(E40)
),
COLUMN(E40)
),
"")</f>
        <v>96.5</v>
      </c>
      <c r="AA42" s="2">
        <v>40</v>
      </c>
      <c r="AB42" s="2"/>
      <c r="AC42" s="2" t="str" cm="1">
        <f t="array" ref="AC42">IFERROR(
INDEX($A$3:$G$100,
SMALL(
IF($G$3:$G$100="Pro", ROW($A$3:$A$100)-ROW($A$3)+1),
ROW(A40)
),
COLUMN(A40)
),
"")</f>
        <v>LEBLANC</v>
      </c>
      <c r="AD42" t="str" cm="1">
        <f t="array" ref="AD42">IFERROR(
INDEX($A$3:$G$100,
SMALL(
IF($G$3:$G$100="Pro", ROW($A$3:$A$100)-ROW($A$3)+1),
ROW(B40)
),
COLUMN(B40)
),
"")</f>
        <v>Lorène</v>
      </c>
      <c r="AE42" t="str" cm="1">
        <f t="array" ref="AE42">IFERROR(
INDEX($A$3:$G$100,
SMALL(
IF($G$3:$G$100="Pro", ROW($A$3:$A$100)-ROW($A$3)+1),
ROW(C40)
),
COLUMN(C40)
),
"")</f>
        <v>EHPAD Fouilloy</v>
      </c>
      <c r="AF42" s="2" t="str" cm="1">
        <f t="array" ref="AF42">IFERROR(
INDEX($G$3:$G$100,
SMALL(
IF($G$3:$G$100="Pro", ROW($G$3:$G$100)-ROW($G$3)+1),
ROW(A40)
)
),
"")</f>
        <v>pro</v>
      </c>
      <c r="AG42" cm="1">
        <f t="array" ref="AG42">IFERROR(
INDEX($A$3:$G$100,
SMALL(
IF($G$3:$G$100="Pro", ROW($A$3:$A$100)-ROW($A$3)+1),
ROW(E40)
),
COLUMN(E40)
),
"")</f>
        <v>79.5</v>
      </c>
      <c r="AH42" s="2">
        <v>40</v>
      </c>
      <c r="AI42" s="2"/>
      <c r="AJ42" t="str" cm="1">
        <f t="array" ref="AJ42">IFERROR(
INDEX($A$3:$G$317,
SMALL(
IF($G$3:$G$317="Sportif", ROW($A$3:$A$317)-ROW($A$3)+1),
ROW(A40)
),
CHOOSE(COLUMN(A40),1,2,3,7,5)
),
"")</f>
        <v>CRUSSON</v>
      </c>
      <c r="AK42" t="str" cm="1">
        <f t="array" ref="AK42">IFERROR(
INDEX($A$3:$G$317,
SMALL(
IF($G$3:$G$317="Sportif", ROW($A$3:$A$317)-ROW($A$3)+1),
ROW(B40)
),
CHOOSE(COLUMN(B40),1,2,3,7,5)
),
"")</f>
        <v>Jean-Michel</v>
      </c>
      <c r="AL42" t="str" cm="1">
        <f t="array" ref="AL42">IFERROR(
INDEX($A$3:$G$317,
SMALL(
IF($G$3:$G$317="Sportif", ROW($A$3:$A$317)-ROW($A$3)+1),
ROW(C40)
),
CHOOSE(COLUMN(C40),1,2,3,7,5)
),
"")</f>
        <v>CH CORBIE ALBERT</v>
      </c>
      <c r="AM42" t="str" cm="1">
        <f t="array" ref="AM42">IFERROR(
INDEX($A$3:$G$317,
SMALL(
IF($G$3:$G$317="Sportif", ROW($A$3:$A$317)-ROW($A$3)+1),
ROW(D40)
),
CHOOSE(COLUMN(D40),1,2,3,7,5)
),
"")</f>
        <v>sportif</v>
      </c>
      <c r="AN42" cm="1">
        <f t="array" ref="AN42">IFERROR(
INDEX($A$3:$G$317,
SMALL(
IF($G$3:$G$317="Sportif", ROW($A$3:$A$317)-ROW($A$3)+1),
ROW(E40)
),
CHOOSE(COLUMN(E40),1,2,3,7,5)
),
"")</f>
        <v>80.5</v>
      </c>
      <c r="AO42" s="2">
        <f t="shared" si="8"/>
        <v>40</v>
      </c>
    </row>
    <row r="43" spans="1:41" x14ac:dyDescent="0.3">
      <c r="A43" t="s">
        <v>50</v>
      </c>
      <c r="B43" t="s">
        <v>51</v>
      </c>
      <c r="C43" t="s">
        <v>36</v>
      </c>
      <c r="D43" t="s">
        <v>29</v>
      </c>
      <c r="E43">
        <v>96.5</v>
      </c>
      <c r="F43">
        <f t="shared" si="0"/>
        <v>41</v>
      </c>
      <c r="G43" t="s">
        <v>132</v>
      </c>
      <c r="I43" s="2">
        <f t="shared" si="16"/>
        <v>41</v>
      </c>
      <c r="J43" s="2" t="str">
        <f t="shared" si="10"/>
        <v>DUQUESNE</v>
      </c>
      <c r="K43" s="2" t="str">
        <f t="shared" si="11"/>
        <v>Patricia</v>
      </c>
      <c r="L43" s="2" t="str">
        <f t="shared" si="12"/>
        <v>EHPAD Fouilloy</v>
      </c>
      <c r="M43" s="2">
        <f t="shared" si="13"/>
        <v>96.5</v>
      </c>
      <c r="P43" s="2"/>
      <c r="Q43" s="2"/>
      <c r="R43" s="2"/>
      <c r="S43" s="2"/>
      <c r="T43" s="2" t="str">
        <f t="shared" si="14"/>
        <v/>
      </c>
      <c r="U43" s="2"/>
      <c r="V43" t="str" cm="1">
        <f t="array" ref="V43">IFERROR(
INDEX($A$3:$G$100,
SMALL(
IF($D$3:$D$100="sans rampe", ROW($A$3:$A$100)-ROW($A$3)+1),
ROW(A41)
),
COLUMN(A41)
),
"")</f>
        <v>LEGRAND</v>
      </c>
      <c r="W43" t="str" cm="1">
        <f t="array" ref="W43">IFERROR(
INDEX($A$3:$G$100,
SMALL(
IF($D$3:$D$100="sans rampe", ROW($A$3:$A$100)-ROW($A$3)+1),
ROW(B41)
),
COLUMN(B41)
),
"")</f>
        <v>Emmanuel</v>
      </c>
      <c r="X43" t="str" cm="1">
        <f t="array" ref="X43">IFERROR(
INDEX($A$3:$G$100,
SMALL(
IF($D$3:$D$100="sans rampe", ROW($A$3:$A$100)-ROW($A$3)+1),
ROW(C41)
),
COLUMN(C41)
),
"")</f>
        <v>Handisport Amiens Métropole</v>
      </c>
      <c r="Y43" t="str" cm="1">
        <f t="array" ref="Y43">IFERROR(
INDEX($A$3:$G$100,
SMALL(
IF($D$3:$D$100="sans rampe", ROW($A$3:$A$100)-ROW($A$3)+1),
ROW(D41)
),
COLUMN(D41)
),
"")</f>
        <v>sans rampe</v>
      </c>
      <c r="Z43" cm="1">
        <f t="array" ref="Z43">IFERROR(
INDEX($A$3:$G$100,
SMALL(
IF($D$3:$D$100="sans rampe", ROW($A$3:$A$100)-ROW($A$3)+1),
ROW(E41)
),
COLUMN(E41)
),
"")</f>
        <v>96.5</v>
      </c>
      <c r="AA43" s="2">
        <v>40</v>
      </c>
      <c r="AB43" s="2"/>
      <c r="AC43" s="2" t="str" cm="1">
        <f t="array" ref="AC43">IFERROR(
INDEX($A$3:$G$100,
SMALL(
IF($G$3:$G$100="Pro", ROW($A$3:$A$100)-ROW($A$3)+1),
ROW(A41)
),
COLUMN(A41)
),
"")</f>
        <v>MORENO</v>
      </c>
      <c r="AD43" t="str" cm="1">
        <f t="array" ref="AD43">IFERROR(
INDEX($A$3:$G$100,
SMALL(
IF($G$3:$G$100="Pro", ROW($A$3:$A$100)-ROW($A$3)+1),
ROW(B41)
),
COLUMN(B41)
),
"")</f>
        <v>Samantha</v>
      </c>
      <c r="AE43" t="str" cm="1">
        <f t="array" ref="AE43">IFERROR(
INDEX($A$3:$G$100,
SMALL(
IF($G$3:$G$100="Pro", ROW($A$3:$A$100)-ROW($A$3)+1),
ROW(C41)
),
COLUMN(C41)
),
"")</f>
        <v>CH CORBIE ALBERT</v>
      </c>
      <c r="AF43" s="2" t="str" cm="1">
        <f t="array" ref="AF43">IFERROR(
INDEX($G$3:$G$100,
SMALL(
IF($G$3:$G$100="Pro", ROW($G$3:$G$100)-ROW($G$3)+1),
ROW(A41)
)
),
"")</f>
        <v>pro</v>
      </c>
      <c r="AG43" cm="1">
        <f t="array" ref="AG43">IFERROR(
INDEX($A$3:$G$100,
SMALL(
IF($G$3:$G$100="Pro", ROW($A$3:$A$100)-ROW($A$3)+1),
ROW(E41)
),
COLUMN(E41)
),
"")</f>
        <v>79</v>
      </c>
      <c r="AH43" s="2">
        <v>41</v>
      </c>
      <c r="AI43" s="2"/>
      <c r="AJ43" t="str" cm="1">
        <f t="array" ref="AJ43">IFERROR(
INDEX($A$3:$G$317,
SMALL(
IF($G$3:$G$317="Sportif", ROW($A$3:$A$317)-ROW($A$3)+1),
ROW(A41)
),
CHOOSE(COLUMN(A41),1,2,3,7,5)
),
"")</f>
        <v>PARSY</v>
      </c>
      <c r="AK43" t="str" cm="1">
        <f t="array" ref="AK43">IFERROR(
INDEX($A$3:$G$317,
SMALL(
IF($G$3:$G$317="Sportif", ROW($A$3:$A$317)-ROW($A$3)+1),
ROW(B41)
),
CHOOSE(COLUMN(B41),1,2,3,7,5)
),
"")</f>
        <v>Stéphanie</v>
      </c>
      <c r="AL43" t="str" cm="1">
        <f t="array" ref="AL43">IFERROR(
INDEX($A$3:$G$317,
SMALL(
IF($G$3:$G$317="Sportif", ROW($A$3:$A$317)-ROW($A$3)+1),
ROW(C41)
),
CHOOSE(COLUMN(C41),1,2,3,7,5)
),
"")</f>
        <v>CH CORBIE ALBERT</v>
      </c>
      <c r="AM43" t="str" cm="1">
        <f t="array" ref="AM43">IFERROR(
INDEX($A$3:$G$317,
SMALL(
IF($G$3:$G$317="Sportif", ROW($A$3:$A$317)-ROW($A$3)+1),
ROW(D41)
),
CHOOSE(COLUMN(D41),1,2,3,7,5)
),
"")</f>
        <v>sportif</v>
      </c>
      <c r="AN43" cm="1">
        <f t="array" ref="AN43">IFERROR(
INDEX($A$3:$G$317,
SMALL(
IF($G$3:$G$317="Sportif", ROW($A$3:$A$317)-ROW($A$3)+1),
ROW(E41)
),
CHOOSE(COLUMN(E41),1,2,3,7,5)
),
"")</f>
        <v>80.5</v>
      </c>
      <c r="AO43" s="2">
        <f t="shared" si="8"/>
        <v>40</v>
      </c>
    </row>
    <row r="44" spans="1:41" x14ac:dyDescent="0.3">
      <c r="A44" t="s">
        <v>347</v>
      </c>
      <c r="B44" t="s">
        <v>348</v>
      </c>
      <c r="C44" s="2" t="s">
        <v>127</v>
      </c>
      <c r="D44" t="s">
        <v>29</v>
      </c>
      <c r="E44">
        <v>96.5</v>
      </c>
      <c r="F44" s="2">
        <f t="shared" si="0"/>
        <v>41</v>
      </c>
      <c r="G44" t="s">
        <v>26</v>
      </c>
      <c r="I44" s="2">
        <f t="shared" si="16"/>
        <v>42</v>
      </c>
      <c r="J44" s="2" t="str">
        <f t="shared" si="10"/>
        <v>LEGRAND</v>
      </c>
      <c r="K44" s="2" t="str">
        <f t="shared" si="11"/>
        <v>Emmanuel</v>
      </c>
      <c r="L44" s="2" t="str">
        <f t="shared" si="12"/>
        <v>Handisport Amiens Métropole</v>
      </c>
      <c r="M44" s="2">
        <f t="shared" si="13"/>
        <v>96.5</v>
      </c>
      <c r="P44" s="2"/>
      <c r="Q44" s="2"/>
      <c r="R44" s="2"/>
      <c r="S44" s="2"/>
      <c r="T44" s="2" t="str">
        <f t="shared" si="14"/>
        <v/>
      </c>
      <c r="U44" s="2"/>
      <c r="V44" t="str" cm="1">
        <f t="array" ref="V44">IFERROR(
INDEX($A$3:$G$100,
SMALL(
IF($D$3:$D$100="sans rampe", ROW($A$3:$A$100)-ROW($A$3)+1),
ROW(A42)
),
COLUMN(A42)
),
"")</f>
        <v>VASSEUR</v>
      </c>
      <c r="W44" t="str" cm="1">
        <f t="array" ref="W44">IFERROR(
INDEX($A$3:$G$100,
SMALL(
IF($D$3:$D$100="sans rampe", ROW($A$3:$A$100)-ROW($A$3)+1),
ROW(B42)
),
COLUMN(B42)
),
"")</f>
        <v>Simon</v>
      </c>
      <c r="X44" t="str" cm="1">
        <f t="array" ref="X44">IFERROR(
INDEX($A$3:$G$100,
SMALL(
IF($D$3:$D$100="sans rampe", ROW($A$3:$A$100)-ROW($A$3)+1),
ROW(C42)
),
COLUMN(C42)
),
"")</f>
        <v>Gazette Sports Amiens</v>
      </c>
      <c r="Y44" t="str" cm="1">
        <f t="array" ref="Y44">IFERROR(
INDEX($A$3:$G$100,
SMALL(
IF($D$3:$D$100="sans rampe", ROW($A$3:$A$100)-ROW($A$3)+1),
ROW(D42)
),
COLUMN(D42)
),
"")</f>
        <v>sans rampe</v>
      </c>
      <c r="Z44" cm="1">
        <f t="array" ref="Z44">IFERROR(
INDEX($A$3:$G$100,
SMALL(
IF($D$3:$D$100="sans rampe", ROW($A$3:$A$100)-ROW($A$3)+1),
ROW(E42)
),
COLUMN(E42)
),
"")</f>
        <v>96</v>
      </c>
      <c r="AA44" s="2">
        <v>42</v>
      </c>
      <c r="AB44" s="2"/>
      <c r="AC44" s="2" t="str" cm="1">
        <f t="array" ref="AC44">IFERROR(
INDEX($A$3:$G$100,
SMALL(
IF($G$3:$G$100="Pro", ROW($A$3:$A$100)-ROW($A$3)+1),
ROW(A42)
),
COLUMN(A42)
),
"")</f>
        <v>PETIT</v>
      </c>
      <c r="AD44" t="str" cm="1">
        <f t="array" ref="AD44">IFERROR(
INDEX($A$3:$G$100,
SMALL(
IF($G$3:$G$100="Pro", ROW($A$3:$A$100)-ROW($A$3)+1),
ROW(B42)
),
COLUMN(B42)
),
"")</f>
        <v>Aymeric</v>
      </c>
      <c r="AE44" t="str" cm="1">
        <f t="array" ref="AE44">IFERROR(
INDEX($A$3:$G$100,
SMALL(
IF($G$3:$G$100="Pro", ROW($A$3:$A$100)-ROW($A$3)+1),
ROW(C42)
),
COLUMN(C42)
),
"")</f>
        <v>CDH80</v>
      </c>
      <c r="AF44" s="2" t="str" cm="1">
        <f t="array" ref="AF44">IFERROR(
INDEX($G$3:$G$100,
SMALL(
IF($G$3:$G$100="Pro", ROW($G$3:$G$100)-ROW($G$3)+1),
ROW(A42)
)
),
"")</f>
        <v>pro</v>
      </c>
      <c r="AG44" cm="1">
        <f t="array" ref="AG44">IFERROR(
INDEX($A$3:$G$100,
SMALL(
IF($G$3:$G$100="Pro", ROW($A$3:$A$100)-ROW($A$3)+1),
ROW(E42)
),
COLUMN(E42)
),
"")</f>
        <v>78</v>
      </c>
      <c r="AH44" s="2">
        <v>42</v>
      </c>
      <c r="AI44" s="2"/>
      <c r="AJ44" t="str" cm="1">
        <f t="array" ref="AJ44">IFERROR(
INDEX($A$3:$G$317,
SMALL(
IF($G$3:$G$317="Sportif", ROW($A$3:$A$317)-ROW($A$3)+1),
ROW(A42)
),
CHOOSE(COLUMN(A42),1,2,3,7,5)
),
"")</f>
        <v>GOBERT</v>
      </c>
      <c r="AK44" t="str" cm="1">
        <f t="array" ref="AK44">IFERROR(
INDEX($A$3:$G$317,
SMALL(
IF($G$3:$G$317="Sportif", ROW($A$3:$A$317)-ROW($A$3)+1),
ROW(B42)
),
CHOOSE(COLUMN(B42),1,2,3,7,5)
),
"")</f>
        <v>Ghislain</v>
      </c>
      <c r="AL44" t="str" cm="1">
        <f t="array" ref="AL44">IFERROR(
INDEX($A$3:$G$317,
SMALL(
IF($G$3:$G$317="Sportif", ROW($A$3:$A$317)-ROW($A$3)+1),
ROW(C42)
),
CHOOSE(COLUMN(C42),1,2,3,7,5)
),
"")</f>
        <v>Pôle Santé de Breteuil</v>
      </c>
      <c r="AM44" t="str" cm="1">
        <f t="array" ref="AM44">IFERROR(
INDEX($A$3:$G$317,
SMALL(
IF($G$3:$G$317="Sportif", ROW($A$3:$A$317)-ROW($A$3)+1),
ROW(D42)
),
CHOOSE(COLUMN(D42),1,2,3,7,5)
),
"")</f>
        <v>sportif</v>
      </c>
      <c r="AN44" cm="1">
        <f t="array" ref="AN44">IFERROR(
INDEX($A$3:$G$317,
SMALL(
IF($G$3:$G$317="Sportif", ROW($A$3:$A$317)-ROW($A$3)+1),
ROW(E42)
),
CHOOSE(COLUMN(E42),1,2,3,7,5)
),
"")</f>
        <v>78.5</v>
      </c>
      <c r="AO44" s="2">
        <f t="shared" si="8"/>
        <v>42</v>
      </c>
    </row>
    <row r="45" spans="1:41" x14ac:dyDescent="0.3">
      <c r="A45" t="s">
        <v>38</v>
      </c>
      <c r="B45" t="s">
        <v>154</v>
      </c>
      <c r="C45" s="2" t="s">
        <v>155</v>
      </c>
      <c r="D45" t="s">
        <v>29</v>
      </c>
      <c r="E45">
        <v>96</v>
      </c>
      <c r="F45" s="2">
        <f t="shared" si="0"/>
        <v>43</v>
      </c>
      <c r="G45" t="s">
        <v>132</v>
      </c>
      <c r="I45" s="2">
        <f t="shared" si="16"/>
        <v>43</v>
      </c>
      <c r="J45" s="2" t="str">
        <f t="shared" si="10"/>
        <v>VASSEUR</v>
      </c>
      <c r="K45" s="2" t="str">
        <f t="shared" si="11"/>
        <v>Simon</v>
      </c>
      <c r="L45" s="2" t="str">
        <f t="shared" si="12"/>
        <v>Gazette Sports Amiens</v>
      </c>
      <c r="M45" s="2">
        <f t="shared" si="13"/>
        <v>96</v>
      </c>
      <c r="P45" s="2"/>
      <c r="Q45" s="2"/>
      <c r="R45" s="2"/>
      <c r="S45" s="2"/>
      <c r="T45" s="2" t="str">
        <f t="shared" si="14"/>
        <v/>
      </c>
      <c r="U45" s="2"/>
      <c r="V45" t="str" cm="1">
        <f t="array" ref="V45">IFERROR(
INDEX($A$3:$G$100,
SMALL(
IF($D$3:$D$100="sans rampe", ROW($A$3:$A$100)-ROW($A$3)+1),
ROW(A43)
),
COLUMN(A43)
),
"")</f>
        <v>HEBDA</v>
      </c>
      <c r="W45" t="str" cm="1">
        <f t="array" ref="W45">IFERROR(
INDEX($A$3:$G$100,
SMALL(
IF($D$3:$D$100="sans rampe", ROW($A$3:$A$100)-ROW($A$3)+1),
ROW(B43)
),
COLUMN(B43)
),
"")</f>
        <v>Samuel</v>
      </c>
      <c r="X45" t="str" cm="1">
        <f t="array" ref="X45">IFERROR(
INDEX($A$3:$G$100,
SMALL(
IF($D$3:$D$100="sans rampe", ROW($A$3:$A$100)-ROW($A$3)+1),
ROW(C43)
),
COLUMN(C43)
),
"")</f>
        <v>FAM / FDV HARBONNIERES</v>
      </c>
      <c r="Y45" t="str" cm="1">
        <f t="array" ref="Y45">IFERROR(
INDEX($A$3:$G$100,
SMALL(
IF($D$3:$D$100="sans rampe", ROW($A$3:$A$100)-ROW($A$3)+1),
ROW(D43)
),
COLUMN(D43)
),
"")</f>
        <v>sans rampe</v>
      </c>
      <c r="Z45" cm="1">
        <f t="array" ref="Z45">IFERROR(
INDEX($A$3:$G$100,
SMALL(
IF($D$3:$D$100="sans rampe", ROW($A$3:$A$100)-ROW($A$3)+1),
ROW(E43)
),
COLUMN(E43)
),
"")</f>
        <v>96</v>
      </c>
      <c r="AA45" s="2">
        <v>42</v>
      </c>
      <c r="AB45" s="2"/>
      <c r="AC45" s="2" t="str" cm="1">
        <f t="array" ref="AC45">IFERROR(
INDEX($A$3:$G$100,
SMALL(
IF($G$3:$G$100="Pro", ROW($A$3:$A$100)-ROW($A$3)+1),
ROW(A43)
),
COLUMN(A43)
),
"")</f>
        <v>BOULKADDID</v>
      </c>
      <c r="AD45" t="str" cm="1">
        <f t="array" ref="AD45">IFERROR(
INDEX($A$3:$G$100,
SMALL(
IF($G$3:$G$100="Pro", ROW($A$3:$A$100)-ROW($A$3)+1),
ROW(B43)
),
COLUMN(B43)
),
"")</f>
        <v>Séverine</v>
      </c>
      <c r="AE45" t="str" cm="1">
        <f t="array" ref="AE45">IFERROR(
INDEX($A$3:$G$100,
SMALL(
IF($G$3:$G$100="Pro", ROW($A$3:$A$100)-ROW($A$3)+1),
ROW(C43)
),
COLUMN(C43)
),
"")</f>
        <v>FAM / FDV HARBONNIERES</v>
      </c>
      <c r="AF45" s="2" t="str" cm="1">
        <f t="array" ref="AF45">IFERROR(
INDEX($G$3:$G$100,
SMALL(
IF($G$3:$G$100="Pro", ROW($G$3:$G$100)-ROW($G$3)+1),
ROW(A43)
)
),
"")</f>
        <v>pro</v>
      </c>
      <c r="AG45" cm="1">
        <f t="array" ref="AG45">IFERROR(
INDEX($A$3:$G$100,
SMALL(
IF($G$3:$G$100="Pro", ROW($A$3:$A$100)-ROW($A$3)+1),
ROW(E43)
),
COLUMN(E43)
),
"")</f>
        <v>75.5</v>
      </c>
      <c r="AH45" s="2">
        <v>43</v>
      </c>
      <c r="AI45" s="2"/>
      <c r="AJ45" t="str" cm="1">
        <f t="array" ref="AJ45">IFERROR(
INDEX($A$3:$G$317,
SMALL(
IF($G$3:$G$317="Sportif", ROW($A$3:$A$317)-ROW($A$3)+1),
ROW(A43)
),
CHOOSE(COLUMN(A43),1,2,3,7,5)
),
"")</f>
        <v>VIEILLE</v>
      </c>
      <c r="AK45" t="str" cm="1">
        <f t="array" ref="AK45">IFERROR(
INDEX($A$3:$G$317,
SMALL(
IF($G$3:$G$317="Sportif", ROW($A$3:$A$317)-ROW($A$3)+1),
ROW(B43)
),
CHOOSE(COLUMN(B43),1,2,3,7,5)
),
"")</f>
        <v>Jordan</v>
      </c>
      <c r="AL45" t="str" cm="1">
        <f t="array" ref="AL45">IFERROR(
INDEX($A$3:$G$317,
SMALL(
IF($G$3:$G$317="Sportif", ROW($A$3:$A$317)-ROW($A$3)+1),
ROW(C43)
),
CHOOSE(COLUMN(C43),1,2,3,7,5)
),
"")</f>
        <v>Handisport Amiens Métropole</v>
      </c>
      <c r="AM45" t="str" cm="1">
        <f t="array" ref="AM45">IFERROR(
INDEX($A$3:$G$317,
SMALL(
IF($G$3:$G$317="Sportif", ROW($A$3:$A$317)-ROW($A$3)+1),
ROW(D43)
),
CHOOSE(COLUMN(D43),1,2,3,7,5)
),
"")</f>
        <v>sportif</v>
      </c>
      <c r="AN45" cm="1">
        <f t="array" ref="AN45">IFERROR(
INDEX($A$3:$G$317,
SMALL(
IF($G$3:$G$317="Sportif", ROW($A$3:$A$317)-ROW($A$3)+1),
ROW(E43)
),
CHOOSE(COLUMN(E43),1,2,3,7,5)
),
"")</f>
        <v>78.5</v>
      </c>
      <c r="AO45" s="2">
        <f t="shared" si="8"/>
        <v>42</v>
      </c>
    </row>
    <row r="46" spans="1:41" x14ac:dyDescent="0.3">
      <c r="A46" t="s">
        <v>375</v>
      </c>
      <c r="B46" t="s">
        <v>376</v>
      </c>
      <c r="C46" s="2" t="s">
        <v>363</v>
      </c>
      <c r="D46" t="s">
        <v>29</v>
      </c>
      <c r="E46">
        <v>96</v>
      </c>
      <c r="F46">
        <f t="shared" si="0"/>
        <v>43</v>
      </c>
      <c r="G46" t="s">
        <v>132</v>
      </c>
      <c r="I46" s="2">
        <f t="shared" si="16"/>
        <v>44</v>
      </c>
      <c r="J46" s="2" t="str">
        <f t="shared" si="10"/>
        <v>HEBDA</v>
      </c>
      <c r="K46" s="2" t="str">
        <f t="shared" si="11"/>
        <v>Samuel</v>
      </c>
      <c r="L46" s="2" t="str">
        <f t="shared" si="12"/>
        <v>FAM / FDV HARBONNIERES</v>
      </c>
      <c r="M46" s="2">
        <f t="shared" si="13"/>
        <v>96</v>
      </c>
      <c r="P46" s="2"/>
      <c r="Q46" s="2"/>
      <c r="R46" s="2"/>
      <c r="S46" s="2"/>
      <c r="T46" s="2" t="str">
        <f t="shared" si="14"/>
        <v/>
      </c>
      <c r="U46" s="2"/>
      <c r="V46" t="str" cm="1">
        <f t="array" ref="V46">IFERROR(
INDEX($A$3:$G$100,
SMALL(
IF($D$3:$D$100="sans rampe", ROW($A$3:$A$100)-ROW($A$3)+1),
ROW(A44)
),
COLUMN(A44)
),
"")</f>
        <v>JERÔME</v>
      </c>
      <c r="W46" t="str" cm="1">
        <f t="array" ref="W46">IFERROR(
INDEX($A$3:$G$100,
SMALL(
IF($D$3:$D$100="sans rampe", ROW($A$3:$A$100)-ROW($A$3)+1),
ROW(B44)
),
COLUMN(B44)
),
"")</f>
        <v>Béatrice</v>
      </c>
      <c r="X46" t="str" cm="1">
        <f t="array" ref="X46">IFERROR(
INDEX($A$3:$G$100,
SMALL(
IF($D$3:$D$100="sans rampe", ROW($A$3:$A$100)-ROW($A$3)+1),
ROW(C44)
),
COLUMN(C44)
),
"")</f>
        <v>Pôle Santé de Breteuil</v>
      </c>
      <c r="Y46" t="str" cm="1">
        <f t="array" ref="Y46">IFERROR(
INDEX($A$3:$G$100,
SMALL(
IF($D$3:$D$100="sans rampe", ROW($A$3:$A$100)-ROW($A$3)+1),
ROW(D44)
),
COLUMN(D44)
),
"")</f>
        <v>sans rampe</v>
      </c>
      <c r="Z46" cm="1">
        <f t="array" ref="Z46">IFERROR(
INDEX($A$3:$G$100,
SMALL(
IF($D$3:$D$100="sans rampe", ROW($A$3:$A$100)-ROW($A$3)+1),
ROW(E44)
),
COLUMN(E44)
),
"")</f>
        <v>95.5</v>
      </c>
      <c r="AA46" s="2">
        <v>44</v>
      </c>
      <c r="AB46" s="2"/>
      <c r="AC46" s="2" t="str" cm="1">
        <f t="array" ref="AC46">IFERROR(
INDEX($A$3:$G$100,
SMALL(
IF($G$3:$G$100="Pro", ROW($A$3:$A$100)-ROW($A$3)+1),
ROW(A44)
),
COLUMN(A44)
),
"")</f>
        <v>GIVRY</v>
      </c>
      <c r="AD46" t="str" cm="1">
        <f t="array" ref="AD46">IFERROR(
INDEX($A$3:$G$100,
SMALL(
IF($G$3:$G$100="Pro", ROW($A$3:$A$100)-ROW($A$3)+1),
ROW(B44)
),
COLUMN(B44)
),
"")</f>
        <v>Amandine</v>
      </c>
      <c r="AE46" t="str" cm="1">
        <f t="array" ref="AE46">IFERROR(
INDEX($A$3:$G$100,
SMALL(
IF($G$3:$G$100="Pro", ROW($A$3:$A$100)-ROW($A$3)+1),
ROW(C44)
),
COLUMN(C44)
),
"")</f>
        <v>EHPAD Fouilloy</v>
      </c>
      <c r="AF46" s="2" t="str" cm="1">
        <f t="array" ref="AF46">IFERROR(
INDEX($G$3:$G$100,
SMALL(
IF($G$3:$G$100="Pro", ROW($G$3:$G$100)-ROW($G$3)+1),
ROW(A44)
)
),
"")</f>
        <v>pro</v>
      </c>
      <c r="AG46" cm="1">
        <f t="array" ref="AG46">IFERROR(
INDEX($A$3:$G$100,
SMALL(
IF($G$3:$G$100="Pro", ROW($A$3:$A$100)-ROW($A$3)+1),
ROW(E44)
),
COLUMN(E44)
),
"")</f>
        <v>75</v>
      </c>
      <c r="AH46" s="2">
        <v>44</v>
      </c>
      <c r="AI46" s="2"/>
      <c r="AJ46" t="str" cm="1">
        <f t="array" ref="AJ46">IFERROR(
INDEX($A$3:$G$317,
SMALL(
IF($G$3:$G$317="Sportif", ROW($A$3:$A$317)-ROW($A$3)+1),
ROW(A44)
),
CHOOSE(COLUMN(A44),1,2,3,7,5)
),
"")</f>
        <v>SILVESTRE</v>
      </c>
      <c r="AK46" t="str" cm="1">
        <f t="array" ref="AK46">IFERROR(
INDEX($A$3:$G$317,
SMALL(
IF($G$3:$G$317="Sportif", ROW($A$3:$A$317)-ROW($A$3)+1),
ROW(B44)
),
CHOOSE(COLUMN(B44),1,2,3,7,5)
),
"")</f>
        <v>Isabelle</v>
      </c>
      <c r="AL46" t="str" cm="1">
        <f t="array" ref="AL46">IFERROR(
INDEX($A$3:$G$317,
SMALL(
IF($G$3:$G$317="Sportif", ROW($A$3:$A$317)-ROW($A$3)+1),
ROW(C44)
),
CHOOSE(COLUMN(C44),1,2,3,7,5)
),
"")</f>
        <v>CH CORBIE ALBERT</v>
      </c>
      <c r="AM46" t="str" cm="1">
        <f t="array" ref="AM46">IFERROR(
INDEX($A$3:$G$317,
SMALL(
IF($G$3:$G$317="Sportif", ROW($A$3:$A$317)-ROW($A$3)+1),
ROW(D44)
),
CHOOSE(COLUMN(D44),1,2,3,7,5)
),
"")</f>
        <v>sportif</v>
      </c>
      <c r="AN46" cm="1">
        <f t="array" ref="AN46">IFERROR(
INDEX($A$3:$G$317,
SMALL(
IF($G$3:$G$317="Sportif", ROW($A$3:$A$317)-ROW($A$3)+1),
ROW(E44)
),
CHOOSE(COLUMN(E44),1,2,3,7,5)
),
"")</f>
        <v>78</v>
      </c>
      <c r="AO46" s="2">
        <f t="shared" si="8"/>
        <v>44</v>
      </c>
    </row>
    <row r="47" spans="1:41" x14ac:dyDescent="0.3">
      <c r="A47" t="s">
        <v>294</v>
      </c>
      <c r="B47" t="s">
        <v>195</v>
      </c>
      <c r="C47" s="2" t="s">
        <v>286</v>
      </c>
      <c r="D47" t="s">
        <v>29</v>
      </c>
      <c r="E47">
        <v>95.5</v>
      </c>
      <c r="F47" s="2">
        <f t="shared" si="0"/>
        <v>45</v>
      </c>
      <c r="G47" t="s">
        <v>26</v>
      </c>
      <c r="I47" s="2">
        <f t="shared" si="16"/>
        <v>45</v>
      </c>
      <c r="J47" s="2" t="str">
        <f t="shared" si="10"/>
        <v>JERÔME</v>
      </c>
      <c r="K47" s="2" t="str">
        <f t="shared" si="11"/>
        <v>Béatrice</v>
      </c>
      <c r="L47" s="2" t="str">
        <f t="shared" si="12"/>
        <v>Pôle Santé de Breteuil</v>
      </c>
      <c r="M47" s="2">
        <f t="shared" si="13"/>
        <v>95.5</v>
      </c>
      <c r="P47" s="2"/>
      <c r="Q47" s="2"/>
      <c r="R47" s="2"/>
      <c r="S47" s="2"/>
      <c r="T47" s="2" t="str">
        <f t="shared" si="14"/>
        <v/>
      </c>
      <c r="U47" s="2"/>
      <c r="V47" t="str" cm="1">
        <f t="array" ref="V47">IFERROR(
INDEX($A$3:$G$100,
SMALL(
IF($D$3:$D$100="sans rampe", ROW($A$3:$A$100)-ROW($A$3)+1),
ROW(A45)
),
COLUMN(A45)
),
"")</f>
        <v>CHICOT</v>
      </c>
      <c r="W47" t="str" cm="1">
        <f t="array" ref="W47">IFERROR(
INDEX($A$3:$G$100,
SMALL(
IF($D$3:$D$100="sans rampe", ROW($A$3:$A$100)-ROW($A$3)+1),
ROW(B45)
),
COLUMN(B45)
),
"")</f>
        <v>Yanis</v>
      </c>
      <c r="X47" t="str" cm="1">
        <f t="array" ref="X47">IFERROR(
INDEX($A$3:$G$100,
SMALL(
IF($D$3:$D$100="sans rampe", ROW($A$3:$A$100)-ROW($A$3)+1),
ROW(C45)
),
COLUMN(C45)
),
"")</f>
        <v>CH CORBIE ALBERT</v>
      </c>
      <c r="Y47" t="str" cm="1">
        <f t="array" ref="Y47">IFERROR(
INDEX($A$3:$G$100,
SMALL(
IF($D$3:$D$100="sans rampe", ROW($A$3:$A$100)-ROW($A$3)+1),
ROW(D45)
),
COLUMN(D45)
),
"")</f>
        <v>sans rampe</v>
      </c>
      <c r="Z47" cm="1">
        <f t="array" ref="Z47">IFERROR(
INDEX($A$3:$G$100,
SMALL(
IF($D$3:$D$100="sans rampe", ROW($A$3:$A$100)-ROW($A$3)+1),
ROW(E45)
),
COLUMN(E45)
),
"")</f>
        <v>95.5</v>
      </c>
      <c r="AA47" s="2">
        <v>44</v>
      </c>
      <c r="AB47" s="2"/>
      <c r="AC47" t="s">
        <v>532</v>
      </c>
      <c r="AD47" t="s">
        <v>533</v>
      </c>
      <c r="AE47" s="2" t="s">
        <v>514</v>
      </c>
      <c r="AF47" s="2" t="s">
        <v>16</v>
      </c>
      <c r="AG47">
        <v>75</v>
      </c>
      <c r="AH47" s="2">
        <v>44</v>
      </c>
      <c r="AI47" s="2"/>
      <c r="AJ47" t="str" cm="1">
        <f t="array" ref="AJ47">IFERROR(
INDEX($A$3:$G$317,
SMALL(
IF($G$3:$G$317="Sportif", ROW($A$3:$A$317)-ROW($A$3)+1),
ROW(A45)
),
CHOOSE(COLUMN(A45),1,2,3,7,5)
),
"")</f>
        <v>QUENEUILLE</v>
      </c>
      <c r="AK47" t="str" cm="1">
        <f t="array" ref="AK47">IFERROR(
INDEX($A$3:$G$317,
SMALL(
IF($G$3:$G$317="Sportif", ROW($A$3:$A$317)-ROW($A$3)+1),
ROW(B45)
),
CHOOSE(COLUMN(B45),1,2,3,7,5)
),
"")</f>
        <v>Françoise</v>
      </c>
      <c r="AL47" t="str" cm="1">
        <f t="array" ref="AL47">IFERROR(
INDEX($A$3:$G$317,
SMALL(
IF($G$3:$G$317="Sportif", ROW($A$3:$A$317)-ROW($A$3)+1),
ROW(C45)
),
CHOOSE(COLUMN(C45),1,2,3,7,5)
),
"")</f>
        <v>CH CORBIE ALBERT</v>
      </c>
      <c r="AM47" t="str" cm="1">
        <f t="array" ref="AM47">IFERROR(
INDEX($A$3:$G$317,
SMALL(
IF($G$3:$G$317="Sportif", ROW($A$3:$A$317)-ROW($A$3)+1),
ROW(D45)
),
CHOOSE(COLUMN(D45),1,2,3,7,5)
),
"")</f>
        <v>sportif</v>
      </c>
      <c r="AN47" cm="1">
        <f t="array" ref="AN47">IFERROR(
INDEX($A$3:$G$317,
SMALL(
IF($G$3:$G$317="Sportif", ROW($A$3:$A$317)-ROW($A$3)+1),
ROW(E45)
),
CHOOSE(COLUMN(E45),1,2,3,7,5)
),
"")</f>
        <v>78</v>
      </c>
      <c r="AO47" s="2">
        <f t="shared" si="8"/>
        <v>44</v>
      </c>
    </row>
    <row r="48" spans="1:41" x14ac:dyDescent="0.3">
      <c r="A48" t="s">
        <v>549</v>
      </c>
      <c r="B48" t="s">
        <v>550</v>
      </c>
      <c r="C48" s="2" t="s">
        <v>514</v>
      </c>
      <c r="D48" t="s">
        <v>29</v>
      </c>
      <c r="E48">
        <v>95.5</v>
      </c>
      <c r="F48" s="2">
        <f t="shared" si="0"/>
        <v>45</v>
      </c>
      <c r="G48" t="s">
        <v>26</v>
      </c>
      <c r="I48" s="2">
        <f t="shared" si="16"/>
        <v>46</v>
      </c>
      <c r="J48" s="2" t="str">
        <f t="shared" si="10"/>
        <v>CHICOT</v>
      </c>
      <c r="K48" s="2" t="str">
        <f t="shared" si="11"/>
        <v>Yanis</v>
      </c>
      <c r="L48" s="2" t="str">
        <f t="shared" si="12"/>
        <v>CH CORBIE ALBERT</v>
      </c>
      <c r="M48" s="2">
        <f t="shared" si="13"/>
        <v>95.5</v>
      </c>
      <c r="P48" s="2"/>
      <c r="Q48" s="2"/>
      <c r="R48" s="2"/>
      <c r="S48" s="2"/>
      <c r="T48" s="2" t="str">
        <f t="shared" si="14"/>
        <v/>
      </c>
      <c r="U48" s="2"/>
      <c r="V48" t="str" cm="1">
        <f t="array" ref="V48">IFERROR(
INDEX($A$3:$G$100,
SMALL(
IF($D$3:$D$100="sans rampe", ROW($A$3:$A$100)-ROW($A$3)+1),
ROW(A46)
),
COLUMN(A46)
),
"")</f>
        <v>LEU</v>
      </c>
      <c r="W48" t="str" cm="1">
        <f t="array" ref="W48">IFERROR(
INDEX($A$3:$G$100,
SMALL(
IF($D$3:$D$100="sans rampe", ROW($A$3:$A$100)-ROW($A$3)+1),
ROW(B46)
),
COLUMN(B46)
),
"")</f>
        <v>Dominique</v>
      </c>
      <c r="X48" t="str" cm="1">
        <f t="array" ref="X48">IFERROR(
INDEX($A$3:$G$100,
SMALL(
IF($D$3:$D$100="sans rampe", ROW($A$3:$A$100)-ROW($A$3)+1),
ROW(C46)
),
COLUMN(C46)
),
"")</f>
        <v>CH CORBIE ALBERT</v>
      </c>
      <c r="Y48" t="str" cm="1">
        <f t="array" ref="Y48">IFERROR(
INDEX($A$3:$G$100,
SMALL(
IF($D$3:$D$100="sans rampe", ROW($A$3:$A$100)-ROW($A$3)+1),
ROW(D46)
),
COLUMN(D46)
),
"")</f>
        <v>sans rampe</v>
      </c>
      <c r="Z48" cm="1">
        <f t="array" ref="Z48">IFERROR(
INDEX($A$3:$G$100,
SMALL(
IF($D$3:$D$100="sans rampe", ROW($A$3:$A$100)-ROW($A$3)+1),
ROW(E46)
),
COLUMN(E46)
),
"")</f>
        <v>95.5</v>
      </c>
      <c r="AA48" s="2">
        <v>44</v>
      </c>
      <c r="AB48" s="2"/>
      <c r="AC48" t="s">
        <v>58</v>
      </c>
      <c r="AD48" t="s">
        <v>59</v>
      </c>
      <c r="AE48" t="s">
        <v>36</v>
      </c>
      <c r="AF48" s="2" t="s">
        <v>16</v>
      </c>
      <c r="AG48">
        <v>73.5</v>
      </c>
      <c r="AH48">
        <v>46</v>
      </c>
      <c r="AJ48" t="str" cm="1">
        <f t="array" ref="AJ48">IFERROR(
INDEX($A$3:$G$317,
SMALL(
IF($G$3:$G$317="Sportif", ROW($A$3:$A$317)-ROW($A$3)+1),
ROW(A46)
),
CHOOSE(COLUMN(A46),1,2,3,7,5)
),
"")</f>
        <v>OSSART</v>
      </c>
      <c r="AK48" t="str" cm="1">
        <f t="array" ref="AK48">IFERROR(
INDEX($A$3:$G$317,
SMALL(
IF($G$3:$G$317="Sportif", ROW($A$3:$A$317)-ROW($A$3)+1),
ROW(B46)
),
CHOOSE(COLUMN(B46),1,2,3,7,5)
),
"")</f>
        <v>Sophie</v>
      </c>
      <c r="AL48" t="str" cm="1">
        <f t="array" ref="AL48">IFERROR(
INDEX($A$3:$G$317,
SMALL(
IF($G$3:$G$317="Sportif", ROW($A$3:$A$317)-ROW($A$3)+1),
ROW(C46)
),
CHOOSE(COLUMN(C46),1,2,3,7,5)
),
"")</f>
        <v>FAM / FDV HARBONNIERES</v>
      </c>
      <c r="AM48" t="str" cm="1">
        <f t="array" ref="AM48">IFERROR(
INDEX($A$3:$G$317,
SMALL(
IF($G$3:$G$317="Sportif", ROW($A$3:$A$317)-ROW($A$3)+1),
ROW(D46)
),
CHOOSE(COLUMN(D46),1,2,3,7,5)
),
"")</f>
        <v>sportif</v>
      </c>
      <c r="AN48" cm="1">
        <f t="array" ref="AN48">IFERROR(
INDEX($A$3:$G$317,
SMALL(
IF($G$3:$G$317="Sportif", ROW($A$3:$A$317)-ROW($A$3)+1),
ROW(E46)
),
CHOOSE(COLUMN(E46),1,2,3,7,5)
),
"")</f>
        <v>77</v>
      </c>
      <c r="AO48" s="2">
        <f t="shared" si="8"/>
        <v>46</v>
      </c>
    </row>
    <row r="49" spans="1:41" x14ac:dyDescent="0.3">
      <c r="A49" t="s">
        <v>602</v>
      </c>
      <c r="B49" t="s">
        <v>205</v>
      </c>
      <c r="C49" s="2" t="s">
        <v>514</v>
      </c>
      <c r="D49" t="s">
        <v>29</v>
      </c>
      <c r="E49">
        <v>95.5</v>
      </c>
      <c r="F49" s="2">
        <f t="shared" si="0"/>
        <v>45</v>
      </c>
      <c r="G49" t="s">
        <v>26</v>
      </c>
      <c r="I49" s="2">
        <f t="shared" si="16"/>
        <v>47</v>
      </c>
      <c r="J49" s="2" t="str">
        <f t="shared" si="10"/>
        <v>LEU</v>
      </c>
      <c r="K49" s="2" t="str">
        <f t="shared" si="11"/>
        <v>Dominique</v>
      </c>
      <c r="L49" s="2" t="str">
        <f t="shared" si="12"/>
        <v>CH CORBIE ALBERT</v>
      </c>
      <c r="M49" s="2">
        <f t="shared" si="13"/>
        <v>95.5</v>
      </c>
      <c r="P49" s="2"/>
      <c r="Q49" s="2"/>
      <c r="R49" s="2"/>
      <c r="S49" s="2"/>
      <c r="T49" s="2" t="str">
        <f t="shared" si="14"/>
        <v/>
      </c>
      <c r="U49" s="2"/>
      <c r="V49" t="str" cm="1">
        <f t="array" ref="V49">IFERROR(
INDEX($A$3:$G$100,
SMALL(
IF($D$3:$D$100="sans rampe", ROW($A$3:$A$100)-ROW($A$3)+1),
ROW(A47)
),
COLUMN(A47)
),
"")</f>
        <v>THROUDE</v>
      </c>
      <c r="W49" t="str" cm="1">
        <f t="array" ref="W49">IFERROR(
INDEX($A$3:$G$100,
SMALL(
IF($D$3:$D$100="sans rampe", ROW($A$3:$A$100)-ROW($A$3)+1),
ROW(B47)
),
COLUMN(B47)
),
"")</f>
        <v>Marwin</v>
      </c>
      <c r="X49" t="str" cm="1">
        <f t="array" ref="X49">IFERROR(
INDEX($A$3:$G$100,
SMALL(
IF($D$3:$D$100="sans rampe", ROW($A$3:$A$100)-ROW($A$3)+1),
ROW(C47)
),
COLUMN(C47)
),
"")</f>
        <v>CH CORBIE ALBERT</v>
      </c>
      <c r="Y49" t="str" cm="1">
        <f t="array" ref="Y49">IFERROR(
INDEX($A$3:$G$100,
SMALL(
IF($D$3:$D$100="sans rampe", ROW($A$3:$A$100)-ROW($A$3)+1),
ROW(D47)
),
COLUMN(D47)
),
"")</f>
        <v>sans rampe</v>
      </c>
      <c r="Z49" cm="1">
        <f t="array" ref="Z49">IFERROR(
INDEX($A$3:$G$100,
SMALL(
IF($D$3:$D$100="sans rampe", ROW($A$3:$A$100)-ROW($A$3)+1),
ROW(E47)
),
COLUMN(E47)
),
"")</f>
        <v>94</v>
      </c>
      <c r="AA49" s="2">
        <v>47</v>
      </c>
      <c r="AB49" s="2"/>
      <c r="AC49" t="s">
        <v>667</v>
      </c>
      <c r="AD49" t="s">
        <v>668</v>
      </c>
      <c r="AE49" s="2" t="s">
        <v>514</v>
      </c>
      <c r="AF49" s="2" t="s">
        <v>16</v>
      </c>
      <c r="AG49">
        <v>73</v>
      </c>
      <c r="AH49" s="2">
        <v>47</v>
      </c>
      <c r="AI49" s="2"/>
      <c r="AJ49" t="str" cm="1">
        <f t="array" ref="AJ49">IFERROR(
INDEX($A$3:$G$317,
SMALL(
IF($G$3:$G$317="Sportif", ROW($A$3:$A$317)-ROW($A$3)+1),
ROW(A47)
),
CHOOSE(COLUMN(A47),1,2,3,7,5)
),
"")</f>
        <v>SZWCZYK</v>
      </c>
      <c r="AK49" t="str" cm="1">
        <f t="array" ref="AK49">IFERROR(
INDEX($A$3:$G$317,
SMALL(
IF($G$3:$G$317="Sportif", ROW($A$3:$A$317)-ROW($A$3)+1),
ROW(B47)
),
CHOOSE(COLUMN(B47),1,2,3,7,5)
),
"")</f>
        <v>Claudine</v>
      </c>
      <c r="AL49" t="str" cm="1">
        <f t="array" ref="AL49">IFERROR(
INDEX($A$3:$G$317,
SMALL(
IF($G$3:$G$317="Sportif", ROW($A$3:$A$317)-ROW($A$3)+1),
ROW(C47)
),
CHOOSE(COLUMN(C47),1,2,3,7,5)
),
"")</f>
        <v>CH CORBIE ALBERT</v>
      </c>
      <c r="AM49" t="str" cm="1">
        <f t="array" ref="AM49">IFERROR(
INDEX($A$3:$G$317,
SMALL(
IF($G$3:$G$317="Sportif", ROW($A$3:$A$317)-ROW($A$3)+1),
ROW(D47)
),
CHOOSE(COLUMN(D47),1,2,3,7,5)
),
"")</f>
        <v>sportif</v>
      </c>
      <c r="AN49" cm="1">
        <f t="array" ref="AN49">IFERROR(
INDEX($A$3:$G$317,
SMALL(
IF($G$3:$G$317="Sportif", ROW($A$3:$A$317)-ROW($A$3)+1),
ROW(E47)
),
CHOOSE(COLUMN(E47),1,2,3,7,5)
),
"")</f>
        <v>77</v>
      </c>
      <c r="AO49" s="2">
        <f t="shared" si="8"/>
        <v>46</v>
      </c>
    </row>
    <row r="50" spans="1:41" x14ac:dyDescent="0.3">
      <c r="A50" t="s">
        <v>598</v>
      </c>
      <c r="B50" t="s">
        <v>655</v>
      </c>
      <c r="C50" s="2" t="s">
        <v>514</v>
      </c>
      <c r="D50" t="s">
        <v>29</v>
      </c>
      <c r="E50">
        <v>94</v>
      </c>
      <c r="F50" s="2">
        <f t="shared" si="0"/>
        <v>48</v>
      </c>
      <c r="G50" t="s">
        <v>26</v>
      </c>
      <c r="I50" s="2">
        <f t="shared" si="16"/>
        <v>48</v>
      </c>
      <c r="J50" s="2" t="str">
        <f t="shared" si="10"/>
        <v>THROUDE</v>
      </c>
      <c r="K50" s="2" t="str">
        <f t="shared" si="11"/>
        <v>Marwin</v>
      </c>
      <c r="L50" s="2" t="str">
        <f t="shared" si="12"/>
        <v>CH CORBIE ALBERT</v>
      </c>
      <c r="M50" s="2">
        <f t="shared" si="13"/>
        <v>94</v>
      </c>
      <c r="P50" s="2"/>
      <c r="Q50" s="2"/>
      <c r="R50" s="2"/>
      <c r="S50" s="2"/>
      <c r="T50" s="2" t="str">
        <f t="shared" si="14"/>
        <v/>
      </c>
      <c r="U50" s="2"/>
      <c r="V50" t="str" cm="1">
        <f t="array" ref="V50">IFERROR(
INDEX($A$3:$G$100,
SMALL(
IF($D$3:$D$100="sans rampe", ROW($A$3:$A$100)-ROW($A$3)+1),
ROW(A48)
),
COLUMN(A48)
),
"")</f>
        <v>MELANCHON</v>
      </c>
      <c r="W50" t="str" cm="1">
        <f t="array" ref="W50">IFERROR(
INDEX($A$3:$G$100,
SMALL(
IF($D$3:$D$100="sans rampe", ROW($A$3:$A$100)-ROW($A$3)+1),
ROW(B48)
),
COLUMN(B48)
),
"")</f>
        <v>Gilles</v>
      </c>
      <c r="X50" t="str" cm="1">
        <f t="array" ref="X50">IFERROR(
INDEX($A$3:$G$100,
SMALL(
IF($D$3:$D$100="sans rampe", ROW($A$3:$A$100)-ROW($A$3)+1),
ROW(C48)
),
COLUMN(C48)
),
"")</f>
        <v>CH CORBIE ALBERT</v>
      </c>
      <c r="Y50" t="str" cm="1">
        <f t="array" ref="Y50">IFERROR(
INDEX($A$3:$G$100,
SMALL(
IF($D$3:$D$100="sans rampe", ROW($A$3:$A$100)-ROW($A$3)+1),
ROW(D48)
),
COLUMN(D48)
),
"")</f>
        <v>sans rampe</v>
      </c>
      <c r="Z50" cm="1">
        <f t="array" ref="Z50">IFERROR(
INDEX($A$3:$G$100,
SMALL(
IF($D$3:$D$100="sans rampe", ROW($A$3:$A$100)-ROW($A$3)+1),
ROW(E48)
),
COLUMN(E48)
),
"")</f>
        <v>94</v>
      </c>
      <c r="AA50" s="2">
        <v>47</v>
      </c>
      <c r="AB50" s="2"/>
      <c r="AC50" t="s">
        <v>590</v>
      </c>
      <c r="AD50" t="s">
        <v>469</v>
      </c>
      <c r="AE50" s="2" t="s">
        <v>514</v>
      </c>
      <c r="AF50" s="2" t="s">
        <v>16</v>
      </c>
      <c r="AG50">
        <v>71.5</v>
      </c>
      <c r="AH50" s="2">
        <v>48</v>
      </c>
      <c r="AI50" s="2"/>
      <c r="AJ50" t="str" cm="1">
        <f t="array" ref="AJ50">IFERROR(
INDEX($A$3:$G$317,
SMALL(
IF($G$3:$G$317="Sportif", ROW($A$3:$A$317)-ROW($A$3)+1),
ROW(A48)
),
CHOOSE(COLUMN(A48),1,2,3,7,5)
),
"")</f>
        <v>DELSCENSERIE</v>
      </c>
      <c r="AK50" t="str" cm="1">
        <f t="array" ref="AK50">IFERROR(
INDEX($A$3:$G$317,
SMALL(
IF($G$3:$G$317="Sportif", ROW($A$3:$A$317)-ROW($A$3)+1),
ROW(B48)
),
CHOOSE(COLUMN(B48),1,2,3,7,5)
),
"")</f>
        <v>Alain</v>
      </c>
      <c r="AL50" t="str" cm="1">
        <f t="array" ref="AL50">IFERROR(
INDEX($A$3:$G$317,
SMALL(
IF($G$3:$G$317="Sportif", ROW($A$3:$A$317)-ROW($A$3)+1),
ROW(C48)
),
CHOOSE(COLUMN(C48),1,2,3,7,5)
),
"")</f>
        <v>EHPAD Fouilloy</v>
      </c>
      <c r="AM50" t="str" cm="1">
        <f t="array" ref="AM50">IFERROR(
INDEX($A$3:$G$317,
SMALL(
IF($G$3:$G$317="Sportif", ROW($A$3:$A$317)-ROW($A$3)+1),
ROW(D48)
),
CHOOSE(COLUMN(D48),1,2,3,7,5)
),
"")</f>
        <v>sportif</v>
      </c>
      <c r="AN50" cm="1">
        <f t="array" ref="AN50">IFERROR(
INDEX($A$3:$G$317,
SMALL(
IF($G$3:$G$317="Sportif", ROW($A$3:$A$317)-ROW($A$3)+1),
ROW(E48)
),
CHOOSE(COLUMN(E48),1,2,3,7,5)
),
"")</f>
        <v>76.5</v>
      </c>
      <c r="AO50" s="2">
        <f t="shared" si="8"/>
        <v>48</v>
      </c>
    </row>
    <row r="51" spans="1:41" x14ac:dyDescent="0.3">
      <c r="A51" t="s">
        <v>573</v>
      </c>
      <c r="B51" t="s">
        <v>365</v>
      </c>
      <c r="C51" s="2" t="s">
        <v>514</v>
      </c>
      <c r="D51" t="s">
        <v>29</v>
      </c>
      <c r="E51">
        <v>94</v>
      </c>
      <c r="F51" s="2">
        <f t="shared" si="0"/>
        <v>48</v>
      </c>
      <c r="G51" t="s">
        <v>26</v>
      </c>
      <c r="I51" s="2">
        <f t="shared" si="16"/>
        <v>49</v>
      </c>
      <c r="J51" s="2" t="str">
        <f t="shared" si="10"/>
        <v>MELANCHON</v>
      </c>
      <c r="K51" s="2" t="str">
        <f t="shared" si="11"/>
        <v>Gilles</v>
      </c>
      <c r="L51" s="2" t="str">
        <f t="shared" si="12"/>
        <v>CH CORBIE ALBERT</v>
      </c>
      <c r="M51" s="2">
        <f t="shared" si="13"/>
        <v>94</v>
      </c>
      <c r="P51" s="2"/>
      <c r="Q51" s="2"/>
      <c r="R51" s="2"/>
      <c r="S51" s="2"/>
      <c r="T51" s="2" t="str">
        <f t="shared" si="14"/>
        <v/>
      </c>
      <c r="U51" s="2"/>
      <c r="V51" t="str" cm="1">
        <f t="array" ref="V51">IFERROR(
INDEX($A$3:$G$100,
SMALL(
IF($D$3:$D$100="sans rampe", ROW($A$3:$A$100)-ROW($A$3)+1),
ROW(A49)
),
COLUMN(A49)
),
"")</f>
        <v>DOUCET</v>
      </c>
      <c r="W51" t="str" cm="1">
        <f t="array" ref="W51">IFERROR(
INDEX($A$3:$G$100,
SMALL(
IF($D$3:$D$100="sans rampe", ROW($A$3:$A$100)-ROW($A$3)+1),
ROW(B49)
),
COLUMN(B49)
),
"")</f>
        <v>Clara</v>
      </c>
      <c r="X51" t="str" cm="1">
        <f t="array" ref="X51">IFERROR(
INDEX($A$3:$G$100,
SMALL(
IF($D$3:$D$100="sans rampe", ROW($A$3:$A$100)-ROW($A$3)+1),
ROW(C49)
),
COLUMN(C49)
),
"")</f>
        <v>CDOS80</v>
      </c>
      <c r="Y51" t="str" cm="1">
        <f t="array" ref="Y51">IFERROR(
INDEX($A$3:$G$100,
SMALL(
IF($D$3:$D$100="sans rampe", ROW($A$3:$A$100)-ROW($A$3)+1),
ROW(D49)
),
COLUMN(D49)
),
"")</f>
        <v>sans rampe</v>
      </c>
      <c r="Z51" cm="1">
        <f t="array" ref="Z51">IFERROR(
INDEX($A$3:$G$100,
SMALL(
IF($D$3:$D$100="sans rampe", ROW($A$3:$A$100)-ROW($A$3)+1),
ROW(E49)
),
COLUMN(E49)
),
"")</f>
        <v>92</v>
      </c>
      <c r="AA51" s="2">
        <v>49</v>
      </c>
      <c r="AB51" s="2"/>
      <c r="AC51" t="s">
        <v>52</v>
      </c>
      <c r="AD51" t="s">
        <v>53</v>
      </c>
      <c r="AE51" t="s">
        <v>36</v>
      </c>
      <c r="AF51" s="2" t="s">
        <v>16</v>
      </c>
      <c r="AG51">
        <v>71</v>
      </c>
      <c r="AH51">
        <v>49</v>
      </c>
      <c r="AJ51" t="str" cm="1">
        <f t="array" ref="AJ51">IFERROR(
INDEX($A$3:$G$317,
SMALL(
IF($G$3:$G$317="Sportif", ROW($A$3:$A$317)-ROW($A$3)+1),
ROW(A49)
),
CHOOSE(COLUMN(A49),1,2,3,7,5)
),
"")</f>
        <v>CARDON</v>
      </c>
      <c r="AK51" t="str" cm="1">
        <f t="array" ref="AK51">IFERROR(
INDEX($A$3:$G$317,
SMALL(
IF($G$3:$G$317="Sportif", ROW($A$3:$A$317)-ROW($A$3)+1),
ROW(B49)
),
CHOOSE(COLUMN(B49),1,2,3,7,5)
),
"")</f>
        <v>Roger</v>
      </c>
      <c r="AL51" t="str" cm="1">
        <f t="array" ref="AL51">IFERROR(
INDEX($A$3:$G$317,
SMALL(
IF($G$3:$G$317="Sportif", ROW($A$3:$A$317)-ROW($A$3)+1),
ROW(C49)
),
CHOOSE(COLUMN(C49),1,2,3,7,5)
),
"")</f>
        <v>CH CORBIE ALBERT</v>
      </c>
      <c r="AM51" t="str" cm="1">
        <f t="array" ref="AM51">IFERROR(
INDEX($A$3:$G$317,
SMALL(
IF($G$3:$G$317="Sportif", ROW($A$3:$A$317)-ROW($A$3)+1),
ROW(D49)
),
CHOOSE(COLUMN(D49),1,2,3,7,5)
),
"")</f>
        <v>sportif</v>
      </c>
      <c r="AN51" cm="1">
        <f t="array" ref="AN51">IFERROR(
INDEX($A$3:$G$317,
SMALL(
IF($G$3:$G$317="Sportif", ROW($A$3:$A$317)-ROW($A$3)+1),
ROW(E49)
),
CHOOSE(COLUMN(E49),1,2,3,7,5)
),
"")</f>
        <v>76.5</v>
      </c>
      <c r="AO51" s="2">
        <f t="shared" si="8"/>
        <v>48</v>
      </c>
    </row>
    <row r="52" spans="1:41" x14ac:dyDescent="0.3">
      <c r="A52" t="s">
        <v>151</v>
      </c>
      <c r="B52" t="s">
        <v>152</v>
      </c>
      <c r="C52" s="2" t="s">
        <v>153</v>
      </c>
      <c r="D52" t="s">
        <v>29</v>
      </c>
      <c r="E52">
        <v>92</v>
      </c>
      <c r="F52" s="2">
        <f t="shared" si="0"/>
        <v>50</v>
      </c>
      <c r="G52" t="s">
        <v>132</v>
      </c>
      <c r="I52" s="2">
        <f t="shared" si="16"/>
        <v>50</v>
      </c>
      <c r="J52" s="2" t="str">
        <f t="shared" si="10"/>
        <v>DOUCET</v>
      </c>
      <c r="K52" s="2" t="str">
        <f t="shared" si="11"/>
        <v>Clara</v>
      </c>
      <c r="L52" s="2" t="str">
        <f t="shared" si="12"/>
        <v>CDOS80</v>
      </c>
      <c r="M52" s="2">
        <f t="shared" si="13"/>
        <v>92</v>
      </c>
      <c r="P52" s="2"/>
      <c r="Q52" s="2"/>
      <c r="R52" s="2"/>
      <c r="S52" s="2"/>
      <c r="T52" s="2" t="str">
        <f t="shared" si="14"/>
        <v/>
      </c>
      <c r="U52" s="2"/>
      <c r="V52" t="str" cm="1">
        <f t="array" ref="V52">IFERROR(
INDEX($A$3:$G$100,
SMALL(
IF($D$3:$D$100="sans rampe", ROW($A$3:$A$100)-ROW($A$3)+1),
ROW(A50)
),
COLUMN(A50)
),
"")</f>
        <v>STAËS</v>
      </c>
      <c r="W52" t="str" cm="1">
        <f t="array" ref="W52">IFERROR(
INDEX($A$3:$G$100,
SMALL(
IF($D$3:$D$100="sans rampe", ROW($A$3:$A$100)-ROW($A$3)+1),
ROW(B50)
),
COLUMN(B50)
),
"")</f>
        <v>Olivier</v>
      </c>
      <c r="X52" t="str" cm="1">
        <f t="array" ref="X52">IFERROR(
INDEX($A$3:$G$100,
SMALL(
IF($D$3:$D$100="sans rampe", ROW($A$3:$A$100)-ROW($A$3)+1),
ROW(C50)
),
COLUMN(C50)
),
"")</f>
        <v>FAM / FDV HARBONNIERES</v>
      </c>
      <c r="Y52" t="str" cm="1">
        <f t="array" ref="Y52">IFERROR(
INDEX($A$3:$G$100,
SMALL(
IF($D$3:$D$100="sans rampe", ROW($A$3:$A$100)-ROW($A$3)+1),
ROW(D50)
),
COLUMN(D50)
),
"")</f>
        <v>sans rampe</v>
      </c>
      <c r="Z52" cm="1">
        <f t="array" ref="Z52">IFERROR(
INDEX($A$3:$G$100,
SMALL(
IF($D$3:$D$100="sans rampe", ROW($A$3:$A$100)-ROW($A$3)+1),
ROW(E50)
),
COLUMN(E50)
),
"")</f>
        <v>92</v>
      </c>
      <c r="AA52" s="2">
        <v>49</v>
      </c>
      <c r="AB52" s="2"/>
      <c r="AC52" t="s">
        <v>670</v>
      </c>
      <c r="AD52" t="s">
        <v>671</v>
      </c>
      <c r="AE52" s="2" t="s">
        <v>514</v>
      </c>
      <c r="AF52" s="2" t="s">
        <v>16</v>
      </c>
      <c r="AG52">
        <v>71</v>
      </c>
      <c r="AH52" s="2">
        <v>49</v>
      </c>
      <c r="AI52" s="2"/>
      <c r="AJ52" t="str" cm="1">
        <f t="array" ref="AJ52">IFERROR(
INDEX($A$3:$G$317,
SMALL(
IF($G$3:$G$317="Sportif", ROW($A$3:$A$317)-ROW($A$3)+1),
ROW(A50)
),
CHOOSE(COLUMN(A50),1,2,3,7,5)
),
"")</f>
        <v>DAUTHUILLE</v>
      </c>
      <c r="AK52" t="str" cm="1">
        <f t="array" ref="AK52">IFERROR(
INDEX($A$3:$G$317,
SMALL(
IF($G$3:$G$317="Sportif", ROW($A$3:$A$317)-ROW($A$3)+1),
ROW(B50)
),
CHOOSE(COLUMN(B50),1,2,3,7,5)
),
"")</f>
        <v>Michel</v>
      </c>
      <c r="AL52" t="str" cm="1">
        <f t="array" ref="AL52">IFERROR(
INDEX($A$3:$G$317,
SMALL(
IF($G$3:$G$317="Sportif", ROW($A$3:$A$317)-ROW($A$3)+1),
ROW(C50)
),
CHOOSE(COLUMN(C50),1,2,3,7,5)
),
"")</f>
        <v>CH CORBIE ALBERT</v>
      </c>
      <c r="AM52" t="str" cm="1">
        <f t="array" ref="AM52">IFERROR(
INDEX($A$3:$G$317,
SMALL(
IF($G$3:$G$317="Sportif", ROW($A$3:$A$317)-ROW($A$3)+1),
ROW(D50)
),
CHOOSE(COLUMN(D50),1,2,3,7,5)
),
"")</f>
        <v>sportif</v>
      </c>
      <c r="AN52" cm="1">
        <f t="array" ref="AN52">IFERROR(
INDEX($A$3:$G$317,
SMALL(
IF($G$3:$G$317="Sportif", ROW($A$3:$A$317)-ROW($A$3)+1),
ROW(E50)
),
CHOOSE(COLUMN(E50),1,2,3,7,5)
),
"")</f>
        <v>76.5</v>
      </c>
      <c r="AO52" s="2">
        <f t="shared" si="8"/>
        <v>48</v>
      </c>
    </row>
    <row r="53" spans="1:41" x14ac:dyDescent="0.3">
      <c r="A53" t="s">
        <v>377</v>
      </c>
      <c r="B53" t="s">
        <v>378</v>
      </c>
      <c r="C53" s="2" t="s">
        <v>363</v>
      </c>
      <c r="D53" t="s">
        <v>29</v>
      </c>
      <c r="E53">
        <v>92</v>
      </c>
      <c r="F53">
        <f t="shared" si="0"/>
        <v>50</v>
      </c>
      <c r="G53" t="s">
        <v>132</v>
      </c>
      <c r="I53" s="2">
        <f t="shared" si="16"/>
        <v>51</v>
      </c>
      <c r="J53" s="2" t="str">
        <f t="shared" si="10"/>
        <v>STAËS</v>
      </c>
      <c r="K53" s="2" t="str">
        <f t="shared" si="11"/>
        <v>Olivier</v>
      </c>
      <c r="L53" s="2" t="str">
        <f t="shared" si="12"/>
        <v>FAM / FDV HARBONNIERES</v>
      </c>
      <c r="M53" s="2">
        <f t="shared" si="13"/>
        <v>92</v>
      </c>
      <c r="P53" s="2"/>
      <c r="Q53" s="2"/>
      <c r="R53" s="2"/>
      <c r="S53" s="2"/>
      <c r="T53" s="2" t="str">
        <f t="shared" si="14"/>
        <v/>
      </c>
      <c r="U53" s="2"/>
      <c r="V53" t="str" cm="1">
        <f t="array" ref="V53">IFERROR(
INDEX($A$3:$G$100,
SMALL(
IF($D$3:$D$100="sans rampe", ROW($A$3:$A$100)-ROW($A$3)+1),
ROW(A51)
),
COLUMN(A51)
),
"")</f>
        <v>SAUVEUR</v>
      </c>
      <c r="W53" t="str" cm="1">
        <f t="array" ref="W53">IFERROR(
INDEX($A$3:$G$100,
SMALL(
IF($D$3:$D$100="sans rampe", ROW($A$3:$A$100)-ROW($A$3)+1),
ROW(B51)
),
COLUMN(B51)
),
"")</f>
        <v>Mélanie</v>
      </c>
      <c r="X53" t="str" cm="1">
        <f t="array" ref="X53">IFERROR(
INDEX($A$3:$G$100,
SMALL(
IF($D$3:$D$100="sans rampe", ROW($A$3:$A$100)-ROW($A$3)+1),
ROW(C51)
),
COLUMN(C51)
),
"")</f>
        <v>FAM / FDV HARBONNIERES</v>
      </c>
      <c r="Y53" t="str" cm="1">
        <f t="array" ref="Y53">IFERROR(
INDEX($A$3:$G$100,
SMALL(
IF($D$3:$D$100="sans rampe", ROW($A$3:$A$100)-ROW($A$3)+1),
ROW(D51)
),
COLUMN(D51)
),
"")</f>
        <v>sans rampe</v>
      </c>
      <c r="Z53" cm="1">
        <f t="array" ref="Z53">IFERROR(
INDEX($A$3:$G$100,
SMALL(
IF($D$3:$D$100="sans rampe", ROW($A$3:$A$100)-ROW($A$3)+1),
ROW(E51)
),
COLUMN(E51)
),
"")</f>
        <v>91.5</v>
      </c>
      <c r="AA53" s="2">
        <v>51</v>
      </c>
      <c r="AB53" s="2"/>
      <c r="AC53" t="s">
        <v>410</v>
      </c>
      <c r="AD53" t="s">
        <v>411</v>
      </c>
      <c r="AE53" s="2" t="s">
        <v>363</v>
      </c>
      <c r="AF53" s="2" t="s">
        <v>16</v>
      </c>
      <c r="AG53">
        <v>69.5</v>
      </c>
      <c r="AH53" s="2">
        <v>51</v>
      </c>
      <c r="AI53" s="2"/>
      <c r="AJ53" t="str" cm="1">
        <f t="array" ref="AJ53">IFERROR(
INDEX($A$3:$G$317,
SMALL(
IF($G$3:$G$317="Sportif", ROW($A$3:$A$317)-ROW($A$3)+1),
ROW(A51)
),
CHOOSE(COLUMN(A51),1,2,3,7,5)
),
"")</f>
        <v>DECAUFOUR</v>
      </c>
      <c r="AK53" t="str" cm="1">
        <f t="array" ref="AK53">IFERROR(
INDEX($A$3:$G$317,
SMALL(
IF($G$3:$G$317="Sportif", ROW($A$3:$A$317)-ROW($A$3)+1),
ROW(B51)
),
CHOOSE(COLUMN(B51),1,2,3,7,5)
),
"")</f>
        <v>Jean</v>
      </c>
      <c r="AL53" t="str" cm="1">
        <f t="array" ref="AL53">IFERROR(
INDEX($A$3:$G$317,
SMALL(
IF($G$3:$G$317="Sportif", ROW($A$3:$A$317)-ROW($A$3)+1),
ROW(C51)
),
CHOOSE(COLUMN(C51),1,2,3,7,5)
),
"")</f>
        <v>Pôle Santé de Breteuil</v>
      </c>
      <c r="AM53" t="str" cm="1">
        <f t="array" ref="AM53">IFERROR(
INDEX($A$3:$G$317,
SMALL(
IF($G$3:$G$317="Sportif", ROW($A$3:$A$317)-ROW($A$3)+1),
ROW(D51)
),
CHOOSE(COLUMN(D51),1,2,3,7,5)
),
"")</f>
        <v>sportif</v>
      </c>
      <c r="AN53" cm="1">
        <f t="array" ref="AN53">IFERROR(
INDEX($A$3:$G$317,
SMALL(
IF($G$3:$G$317="Sportif", ROW($A$3:$A$317)-ROW($A$3)+1),
ROW(E51)
),
CHOOSE(COLUMN(E51),1,2,3,7,5)
),
"")</f>
        <v>75.5</v>
      </c>
      <c r="AO53" s="2">
        <f t="shared" si="8"/>
        <v>51</v>
      </c>
    </row>
    <row r="54" spans="1:41" x14ac:dyDescent="0.3">
      <c r="A54" t="s">
        <v>379</v>
      </c>
      <c r="B54" t="s">
        <v>380</v>
      </c>
      <c r="C54" s="2" t="s">
        <v>363</v>
      </c>
      <c r="D54" t="s">
        <v>29</v>
      </c>
      <c r="E54">
        <v>91.5</v>
      </c>
      <c r="F54">
        <f t="shared" si="0"/>
        <v>52</v>
      </c>
      <c r="G54" t="s">
        <v>132</v>
      </c>
      <c r="I54" s="2">
        <f t="shared" si="16"/>
        <v>52</v>
      </c>
      <c r="J54" s="2" t="str">
        <f t="shared" si="10"/>
        <v>SAUVEUR</v>
      </c>
      <c r="K54" s="2" t="str">
        <f t="shared" si="11"/>
        <v>Mélanie</v>
      </c>
      <c r="L54" s="2" t="str">
        <f t="shared" si="12"/>
        <v>FAM / FDV HARBONNIERES</v>
      </c>
      <c r="M54" s="2">
        <f t="shared" si="13"/>
        <v>91.5</v>
      </c>
      <c r="P54" s="2"/>
      <c r="Q54" s="2"/>
      <c r="R54" s="2"/>
      <c r="S54" s="2"/>
      <c r="T54" s="2" t="str">
        <f t="shared" si="14"/>
        <v/>
      </c>
      <c r="U54" s="2"/>
      <c r="V54" t="str" cm="1">
        <f t="array" ref="V54">IFERROR(
INDEX($A$3:$G$100,
SMALL(
IF($D$3:$D$100="sans rampe", ROW($A$3:$A$100)-ROW($A$3)+1),
ROW(A52)
),
COLUMN(A52)
),
"")</f>
        <v>ROSE</v>
      </c>
      <c r="W54" t="str" cm="1">
        <f t="array" ref="W54">IFERROR(
INDEX($A$3:$G$100,
SMALL(
IF($D$3:$D$100="sans rampe", ROW($A$3:$A$100)-ROW($A$3)+1),
ROW(B52)
),
COLUMN(B52)
),
"")</f>
        <v>Philipe</v>
      </c>
      <c r="X54" t="str" cm="1">
        <f t="array" ref="X54">IFERROR(
INDEX($A$3:$G$100,
SMALL(
IF($D$3:$D$100="sans rampe", ROW($A$3:$A$100)-ROW($A$3)+1),
ROW(C52)
),
COLUMN(C52)
),
"")</f>
        <v>CH CORBIE ALBERT</v>
      </c>
      <c r="Y54" t="str" cm="1">
        <f t="array" ref="Y54">IFERROR(
INDEX($A$3:$G$100,
SMALL(
IF($D$3:$D$100="sans rampe", ROW($A$3:$A$100)-ROW($A$3)+1),
ROW(D52)
),
COLUMN(D52)
),
"")</f>
        <v>sans rampe</v>
      </c>
      <c r="Z54" cm="1">
        <f t="array" ref="Z54">IFERROR(
INDEX($A$3:$G$100,
SMALL(
IF($D$3:$D$100="sans rampe", ROW($A$3:$A$100)-ROW($A$3)+1),
ROW(E52)
),
COLUMN(E52)
),
"")</f>
        <v>90.5</v>
      </c>
      <c r="AA54" s="2">
        <v>52</v>
      </c>
      <c r="AB54" s="2"/>
      <c r="AC54" t="s">
        <v>675</v>
      </c>
      <c r="AD54" t="s">
        <v>676</v>
      </c>
      <c r="AE54" s="2" t="s">
        <v>514</v>
      </c>
      <c r="AF54" s="2" t="s">
        <v>16</v>
      </c>
      <c r="AG54">
        <v>68.5</v>
      </c>
      <c r="AH54" s="2">
        <v>52</v>
      </c>
      <c r="AI54" s="2"/>
      <c r="AJ54" t="str" cm="1">
        <f t="array" ref="AJ54">IFERROR(
INDEX($A$3:$G$317,
SMALL(
IF($G$3:$G$317="Sportif", ROW($A$3:$A$317)-ROW($A$3)+1),
ROW(A52)
),
CHOOSE(COLUMN(A52),1,2,3,7,5)
),
"")</f>
        <v>ROBIN</v>
      </c>
      <c r="AK54" t="str" cm="1">
        <f t="array" ref="AK54">IFERROR(
INDEX($A$3:$G$317,
SMALL(
IF($G$3:$G$317="Sportif", ROW($A$3:$A$317)-ROW($A$3)+1),
ROW(B52)
),
CHOOSE(COLUMN(B52),1,2,3,7,5)
),
"")</f>
        <v>Marc</v>
      </c>
      <c r="AL54" t="str" cm="1">
        <f t="array" ref="AL54">IFERROR(
INDEX($A$3:$G$317,
SMALL(
IF($G$3:$G$317="Sportif", ROW($A$3:$A$317)-ROW($A$3)+1),
ROW(C52)
),
CHOOSE(COLUMN(C52),1,2,3,7,5)
),
"")</f>
        <v>FAM / FDV HARBONNIERES</v>
      </c>
      <c r="AM54" t="str" cm="1">
        <f t="array" ref="AM54">IFERROR(
INDEX($A$3:$G$317,
SMALL(
IF($G$3:$G$317="Sportif", ROW($A$3:$A$317)-ROW($A$3)+1),
ROW(D52)
),
CHOOSE(COLUMN(D52),1,2,3,7,5)
),
"")</f>
        <v>sportif</v>
      </c>
      <c r="AN54" cm="1">
        <f t="array" ref="AN54">IFERROR(
INDEX($A$3:$G$317,
SMALL(
IF($G$3:$G$317="Sportif", ROW($A$3:$A$317)-ROW($A$3)+1),
ROW(E52)
),
CHOOSE(COLUMN(E52),1,2,3,7,5)
),
"")</f>
        <v>75.5</v>
      </c>
      <c r="AO54" s="2">
        <f t="shared" si="8"/>
        <v>51</v>
      </c>
    </row>
    <row r="55" spans="1:41" x14ac:dyDescent="0.3">
      <c r="A55" t="s">
        <v>181</v>
      </c>
      <c r="B55" t="s">
        <v>656</v>
      </c>
      <c r="C55" s="2" t="s">
        <v>514</v>
      </c>
      <c r="D55" t="s">
        <v>29</v>
      </c>
      <c r="E55">
        <v>90.5</v>
      </c>
      <c r="F55" s="2">
        <f t="shared" si="0"/>
        <v>53</v>
      </c>
      <c r="G55" t="s">
        <v>26</v>
      </c>
      <c r="I55" s="2">
        <f t="shared" si="16"/>
        <v>53</v>
      </c>
      <c r="J55" s="2" t="str">
        <f t="shared" si="10"/>
        <v>ROSE</v>
      </c>
      <c r="K55" s="2" t="str">
        <f t="shared" si="11"/>
        <v>Philipe</v>
      </c>
      <c r="L55" s="2" t="str">
        <f t="shared" si="12"/>
        <v>CH CORBIE ALBERT</v>
      </c>
      <c r="M55" s="2">
        <f t="shared" si="13"/>
        <v>90.5</v>
      </c>
      <c r="P55" s="2"/>
      <c r="Q55" s="2"/>
      <c r="R55" s="2"/>
      <c r="S55" s="2"/>
      <c r="T55" s="2" t="str">
        <f t="shared" si="14"/>
        <v/>
      </c>
      <c r="U55" s="2"/>
      <c r="V55" t="str" cm="1">
        <f t="array" ref="V55">IFERROR(
INDEX($A$3:$G$100,
SMALL(
IF($D$3:$D$100="sans rampe", ROW($A$3:$A$100)-ROW($A$3)+1),
ROW(A53)
),
COLUMN(A53)
),
"")</f>
        <v>LECOT</v>
      </c>
      <c r="W55" t="str" cm="1">
        <f t="array" ref="W55">IFERROR(
INDEX($A$3:$G$100,
SMALL(
IF($D$3:$D$100="sans rampe", ROW($A$3:$A$100)-ROW($A$3)+1),
ROW(B53)
),
COLUMN(B53)
),
"")</f>
        <v>Marie Claire</v>
      </c>
      <c r="X55" t="str" cm="1">
        <f t="array" ref="X55">IFERROR(
INDEX($A$3:$G$100,
SMALL(
IF($D$3:$D$100="sans rampe", ROW($A$3:$A$100)-ROW($A$3)+1),
ROW(C53)
),
COLUMN(C53)
),
"")</f>
        <v>CH CORBIE ALBERT</v>
      </c>
      <c r="Y55" t="str" cm="1">
        <f t="array" ref="Y55">IFERROR(
INDEX($A$3:$G$100,
SMALL(
IF($D$3:$D$100="sans rampe", ROW($A$3:$A$100)-ROW($A$3)+1),
ROW(D53)
),
COLUMN(D53)
),
"")</f>
        <v>sans rampe</v>
      </c>
      <c r="Z55" cm="1">
        <f t="array" ref="Z55">IFERROR(
INDEX($A$3:$G$100,
SMALL(
IF($D$3:$D$100="sans rampe", ROW($A$3:$A$100)-ROW($A$3)+1),
ROW(E53)
),
COLUMN(E53)
),
"")</f>
        <v>90</v>
      </c>
      <c r="AA55" s="2">
        <v>53</v>
      </c>
      <c r="AB55" s="2"/>
      <c r="AC55" t="s">
        <v>604</v>
      </c>
      <c r="AD55" t="s">
        <v>605</v>
      </c>
      <c r="AE55" s="2" t="s">
        <v>514</v>
      </c>
      <c r="AF55" s="2" t="s">
        <v>16</v>
      </c>
      <c r="AG55">
        <v>67</v>
      </c>
      <c r="AH55" s="2">
        <v>53</v>
      </c>
      <c r="AI55" s="2"/>
      <c r="AJ55" t="str" cm="1">
        <f t="array" ref="AJ55">IFERROR(
INDEX($A$3:$G$317,
SMALL(
IF($G$3:$G$317="Sportif", ROW($A$3:$A$317)-ROW($A$3)+1),
ROW(A53)
),
CHOOSE(COLUMN(A53),1,2,3,7,5)
),
"")</f>
        <v>AUTIER</v>
      </c>
      <c r="AK55" t="str" cm="1">
        <f t="array" ref="AK55">IFERROR(
INDEX($A$3:$G$317,
SMALL(
IF($G$3:$G$317="Sportif", ROW($A$3:$A$317)-ROW($A$3)+1),
ROW(B53)
),
CHOOSE(COLUMN(B53),1,2,3,7,5)
),
"")</f>
        <v>Nicolas</v>
      </c>
      <c r="AL55" t="str" cm="1">
        <f t="array" ref="AL55">IFERROR(
INDEX($A$3:$G$317,
SMALL(
IF($G$3:$G$317="Sportif", ROW($A$3:$A$317)-ROW($A$3)+1),
ROW(C53)
),
CHOOSE(COLUMN(C53),1,2,3,7,5)
),
"")</f>
        <v>FAM / FDV HARBONNIERES</v>
      </c>
      <c r="AM55" t="str" cm="1">
        <f t="array" ref="AM55">IFERROR(
INDEX($A$3:$G$317,
SMALL(
IF($G$3:$G$317="Sportif", ROW($A$3:$A$317)-ROW($A$3)+1),
ROW(D53)
),
CHOOSE(COLUMN(D53),1,2,3,7,5)
),
"")</f>
        <v>sportif</v>
      </c>
      <c r="AN55" cm="1">
        <f t="array" ref="AN55">IFERROR(
INDEX($A$3:$G$317,
SMALL(
IF($G$3:$G$317="Sportif", ROW($A$3:$A$317)-ROW($A$3)+1),
ROW(E53)
),
CHOOSE(COLUMN(E53),1,2,3,7,5)
),
"")</f>
        <v>75.5</v>
      </c>
      <c r="AO55" s="2">
        <f t="shared" si="8"/>
        <v>51</v>
      </c>
    </row>
    <row r="56" spans="1:41" x14ac:dyDescent="0.3">
      <c r="A56" t="s">
        <v>558</v>
      </c>
      <c r="B56" t="s">
        <v>559</v>
      </c>
      <c r="C56" s="2" t="s">
        <v>514</v>
      </c>
      <c r="D56" t="s">
        <v>29</v>
      </c>
      <c r="E56">
        <v>90</v>
      </c>
      <c r="F56" s="2">
        <f t="shared" si="0"/>
        <v>54</v>
      </c>
      <c r="G56" t="s">
        <v>26</v>
      </c>
      <c r="I56" s="2">
        <f t="shared" si="16"/>
        <v>54</v>
      </c>
      <c r="J56" s="2" t="str">
        <f t="shared" si="10"/>
        <v>LECOT</v>
      </c>
      <c r="K56" s="2" t="str">
        <f t="shared" si="11"/>
        <v>Marie Claire</v>
      </c>
      <c r="L56" s="2" t="str">
        <f t="shared" si="12"/>
        <v>CH CORBIE ALBERT</v>
      </c>
      <c r="M56" s="2">
        <f t="shared" si="13"/>
        <v>90</v>
      </c>
      <c r="P56" s="2"/>
      <c r="Q56" s="2"/>
      <c r="R56" s="2"/>
      <c r="S56" s="2"/>
      <c r="T56" s="2" t="str">
        <f t="shared" si="14"/>
        <v/>
      </c>
      <c r="U56" s="2"/>
      <c r="V56" t="str" cm="1">
        <f t="array" ref="V56">IFERROR(
INDEX($A$3:$G$100,
SMALL(
IF($D$3:$D$100="sans rampe", ROW($A$3:$A$100)-ROW($A$3)+1),
ROW(A54)
),
COLUMN(A54)
),
"")</f>
        <v>VARIN</v>
      </c>
      <c r="W56" t="str" cm="1">
        <f t="array" ref="W56">IFERROR(
INDEX($A$3:$G$100,
SMALL(
IF($D$3:$D$100="sans rampe", ROW($A$3:$A$100)-ROW($A$3)+1),
ROW(B54)
),
COLUMN(B54)
),
"")</f>
        <v>Mathias</v>
      </c>
      <c r="X56" t="str" cm="1">
        <f t="array" ref="X56">IFERROR(
INDEX($A$3:$G$100,
SMALL(
IF($D$3:$D$100="sans rampe", ROW($A$3:$A$100)-ROW($A$3)+1),
ROW(C54)
),
COLUMN(C54)
),
"")</f>
        <v>CH CORBIE ALBERT</v>
      </c>
      <c r="Y56" t="str" cm="1">
        <f t="array" ref="Y56">IFERROR(
INDEX($A$3:$G$100,
SMALL(
IF($D$3:$D$100="sans rampe", ROW($A$3:$A$100)-ROW($A$3)+1),
ROW(D54)
),
COLUMN(D54)
),
"")</f>
        <v>sans rampe</v>
      </c>
      <c r="Z56" cm="1">
        <f t="array" ref="Z56">IFERROR(
INDEX($A$3:$G$100,
SMALL(
IF($D$3:$D$100="sans rampe", ROW($A$3:$A$100)-ROW($A$3)+1),
ROW(E54)
),
COLUMN(E54)
),
"")</f>
        <v>90</v>
      </c>
      <c r="AA56" s="2">
        <v>53</v>
      </c>
      <c r="AB56" s="2"/>
      <c r="AC56" t="s">
        <v>585</v>
      </c>
      <c r="AD56" t="s">
        <v>152</v>
      </c>
      <c r="AE56" s="2" t="s">
        <v>514</v>
      </c>
      <c r="AF56" s="2" t="s">
        <v>16</v>
      </c>
      <c r="AG56">
        <v>67</v>
      </c>
      <c r="AH56" s="2">
        <v>53</v>
      </c>
      <c r="AI56" s="2"/>
      <c r="AJ56" t="str" cm="1">
        <f t="array" ref="AJ56">IFERROR(
INDEX($A$3:$G$317,
SMALL(
IF($G$3:$G$317="Sportif", ROW($A$3:$A$317)-ROW($A$3)+1),
ROW(A54)
),
CHOOSE(COLUMN(A54),1,2,3,7,5)
),
"")</f>
        <v>ROSE</v>
      </c>
      <c r="AK56" t="str" cm="1">
        <f t="array" ref="AK56">IFERROR(
INDEX($A$3:$G$317,
SMALL(
IF($G$3:$G$317="Sportif", ROW($A$3:$A$317)-ROW($A$3)+1),
ROW(B54)
),
CHOOSE(COLUMN(B54),1,2,3,7,5)
),
"")</f>
        <v>Erwan</v>
      </c>
      <c r="AL56" t="str" cm="1">
        <f t="array" ref="AL56">IFERROR(
INDEX($A$3:$G$317,
SMALL(
IF($G$3:$G$317="Sportif", ROW($A$3:$A$317)-ROW($A$3)+1),
ROW(C54)
),
CHOOSE(COLUMN(C54),1,2,3,7,5)
),
"")</f>
        <v>FAM / FDV HARBONNIERES</v>
      </c>
      <c r="AM56" t="str" cm="1">
        <f t="array" ref="AM56">IFERROR(
INDEX($A$3:$G$317,
SMALL(
IF($G$3:$G$317="Sportif", ROW($A$3:$A$317)-ROW($A$3)+1),
ROW(D54)
),
CHOOSE(COLUMN(D54),1,2,3,7,5)
),
"")</f>
        <v>sportif</v>
      </c>
      <c r="AN56" cm="1">
        <f t="array" ref="AN56">IFERROR(
INDEX($A$3:$G$317,
SMALL(
IF($G$3:$G$317="Sportif", ROW($A$3:$A$317)-ROW($A$3)+1),
ROW(E54)
),
CHOOSE(COLUMN(E54),1,2,3,7,5)
),
"")</f>
        <v>75</v>
      </c>
      <c r="AO56" s="2">
        <f t="shared" si="8"/>
        <v>54</v>
      </c>
    </row>
    <row r="57" spans="1:41" x14ac:dyDescent="0.3">
      <c r="A57" t="s">
        <v>565</v>
      </c>
      <c r="B57" t="s">
        <v>566</v>
      </c>
      <c r="C57" s="2" t="s">
        <v>514</v>
      </c>
      <c r="D57" t="s">
        <v>29</v>
      </c>
      <c r="E57">
        <v>90</v>
      </c>
      <c r="F57" s="2">
        <f t="shared" si="0"/>
        <v>54</v>
      </c>
      <c r="G57" t="s">
        <v>26</v>
      </c>
      <c r="I57" s="2">
        <f t="shared" si="16"/>
        <v>55</v>
      </c>
      <c r="J57" s="2" t="str">
        <f t="shared" si="10"/>
        <v>VARIN</v>
      </c>
      <c r="K57" s="2" t="str">
        <f t="shared" si="11"/>
        <v>Mathias</v>
      </c>
      <c r="L57" s="2" t="str">
        <f t="shared" si="12"/>
        <v>CH CORBIE ALBERT</v>
      </c>
      <c r="M57" s="2">
        <f t="shared" si="13"/>
        <v>90</v>
      </c>
      <c r="P57" s="2"/>
      <c r="Q57" s="2"/>
      <c r="R57" s="2"/>
      <c r="S57" s="2"/>
      <c r="T57" s="2" t="str">
        <f t="shared" si="14"/>
        <v/>
      </c>
      <c r="U57" s="2"/>
      <c r="V57" t="str" cm="1">
        <f t="array" ref="V57">IFERROR(
INDEX($A$3:$G$100,
SMALL(
IF($D$3:$D$100="sans rampe", ROW($A$3:$A$100)-ROW($A$3)+1),
ROW(A55)
),
COLUMN(A55)
),
"")</f>
        <v>ALHO GUERREIRO</v>
      </c>
      <c r="W57" t="str" cm="1">
        <f t="array" ref="W57">IFERROR(
INDEX($A$3:$G$100,
SMALL(
IF($D$3:$D$100="sans rampe", ROW($A$3:$A$100)-ROW($A$3)+1),
ROW(B55)
),
COLUMN(B55)
),
"")</f>
        <v>Romain</v>
      </c>
      <c r="X57" t="str" cm="1">
        <f t="array" ref="X57">IFERROR(
INDEX($A$3:$G$100,
SMALL(
IF($D$3:$D$100="sans rampe", ROW($A$3:$A$100)-ROW($A$3)+1),
ROW(C55)
),
COLUMN(C55)
),
"")</f>
        <v>Handisport Amiens Métropole</v>
      </c>
      <c r="Y57" t="str" cm="1">
        <f t="array" ref="Y57">IFERROR(
INDEX($A$3:$G$100,
SMALL(
IF($D$3:$D$100="sans rampe", ROW($A$3:$A$100)-ROW($A$3)+1),
ROW(D55)
),
COLUMN(D55)
),
"")</f>
        <v>sans rampe</v>
      </c>
      <c r="Z57" cm="1">
        <f t="array" ref="Z57">IFERROR(
INDEX($A$3:$G$100,
SMALL(
IF($D$3:$D$100="sans rampe", ROW($A$3:$A$100)-ROW($A$3)+1),
ROW(E55)
),
COLUMN(E55)
),
"")</f>
        <v>88.5</v>
      </c>
      <c r="AA57" s="2">
        <v>55</v>
      </c>
      <c r="AB57" s="2"/>
      <c r="AC57" t="s">
        <v>431</v>
      </c>
      <c r="AD57" t="s">
        <v>356</v>
      </c>
      <c r="AE57" s="2" t="s">
        <v>363</v>
      </c>
      <c r="AF57" s="2" t="s">
        <v>16</v>
      </c>
      <c r="AG57">
        <v>63.5</v>
      </c>
      <c r="AH57" s="2">
        <v>55</v>
      </c>
      <c r="AI57" s="2"/>
      <c r="AJ57" t="str" cm="1">
        <f t="array" ref="AJ57">IFERROR(
INDEX($A$3:$G$317,
SMALL(
IF($G$3:$G$317="Sportif", ROW($A$3:$A$317)-ROW($A$3)+1),
ROW(A55)
),
CHOOSE(COLUMN(A55),1,2,3,7,5)
),
"")</f>
        <v>SENECHAL</v>
      </c>
      <c r="AK57" t="str" cm="1">
        <f t="array" ref="AK57">IFERROR(
INDEX($A$3:$G$317,
SMALL(
IF($G$3:$G$317="Sportif", ROW($A$3:$A$317)-ROW($A$3)+1),
ROW(B55)
),
CHOOSE(COLUMN(B55),1,2,3,7,5)
),
"")</f>
        <v>Daniel</v>
      </c>
      <c r="AL57" t="str" cm="1">
        <f t="array" ref="AL57">IFERROR(
INDEX($A$3:$G$317,
SMALL(
IF($G$3:$G$317="Sportif", ROW($A$3:$A$317)-ROW($A$3)+1),
ROW(C55)
),
CHOOSE(COLUMN(C55),1,2,3,7,5)
),
"")</f>
        <v>CH CORBIE ALBERT</v>
      </c>
      <c r="AM57" t="str" cm="1">
        <f t="array" ref="AM57">IFERROR(
INDEX($A$3:$G$317,
SMALL(
IF($G$3:$G$317="Sportif", ROW($A$3:$A$317)-ROW($A$3)+1),
ROW(D55)
),
CHOOSE(COLUMN(D55),1,2,3,7,5)
),
"")</f>
        <v>sportif</v>
      </c>
      <c r="AN57" cm="1">
        <f t="array" ref="AN57">IFERROR(
INDEX($A$3:$G$317,
SMALL(
IF($G$3:$G$317="Sportif", ROW($A$3:$A$317)-ROW($A$3)+1),
ROW(E55)
),
CHOOSE(COLUMN(E55),1,2,3,7,5)
),
"")</f>
        <v>75</v>
      </c>
      <c r="AO57" s="2">
        <f t="shared" si="8"/>
        <v>54</v>
      </c>
    </row>
    <row r="58" spans="1:41" x14ac:dyDescent="0.3">
      <c r="A58" t="s">
        <v>357</v>
      </c>
      <c r="B58" t="s">
        <v>135</v>
      </c>
      <c r="C58" s="2" t="s">
        <v>127</v>
      </c>
      <c r="D58" t="s">
        <v>29</v>
      </c>
      <c r="E58">
        <v>88.5</v>
      </c>
      <c r="F58" s="2">
        <f t="shared" si="0"/>
        <v>56</v>
      </c>
      <c r="G58" t="s">
        <v>26</v>
      </c>
      <c r="I58" s="2">
        <f t="shared" si="16"/>
        <v>56</v>
      </c>
      <c r="J58" s="2" t="str">
        <f t="shared" si="10"/>
        <v>ALHO GUERREIRO</v>
      </c>
      <c r="K58" s="2" t="str">
        <f t="shared" si="11"/>
        <v>Romain</v>
      </c>
      <c r="L58" s="2" t="str">
        <f t="shared" si="12"/>
        <v>Handisport Amiens Métropole</v>
      </c>
      <c r="M58" s="2">
        <f t="shared" si="13"/>
        <v>88.5</v>
      </c>
      <c r="P58" s="2"/>
      <c r="Q58" s="2"/>
      <c r="R58" s="2"/>
      <c r="S58" s="2"/>
      <c r="T58" s="2" t="str">
        <f t="shared" si="14"/>
        <v/>
      </c>
      <c r="U58" s="2"/>
      <c r="V58" t="str" cm="1">
        <f t="array" ref="V58">IFERROR(
INDEX($A$3:$G$100,
SMALL(
IF($D$3:$D$100="sans rampe", ROW($A$3:$A$100)-ROW($A$3)+1),
ROW(A56)
),
COLUMN(A56)
),
"")</f>
        <v>DANTEVILLE</v>
      </c>
      <c r="W58" t="str" cm="1">
        <f t="array" ref="W58">IFERROR(
INDEX($A$3:$G$100,
SMALL(
IF($D$3:$D$100="sans rampe", ROW($A$3:$A$100)-ROW($A$3)+1),
ROW(B56)
),
COLUMN(B56)
),
"")</f>
        <v>Angéline</v>
      </c>
      <c r="X58" t="str" cm="1">
        <f t="array" ref="X58">IFERROR(
INDEX($A$3:$G$100,
SMALL(
IF($D$3:$D$100="sans rampe", ROW($A$3:$A$100)-ROW($A$3)+1),
ROW(C56)
),
COLUMN(C56)
),
"")</f>
        <v>CH CORBIE ALBERT</v>
      </c>
      <c r="Y58" t="str" cm="1">
        <f t="array" ref="Y58">IFERROR(
INDEX($A$3:$G$100,
SMALL(
IF($D$3:$D$100="sans rampe", ROW($A$3:$A$100)-ROW($A$3)+1),
ROW(D56)
),
COLUMN(D56)
),
"")</f>
        <v>sans rampe</v>
      </c>
      <c r="Z58" cm="1">
        <f t="array" ref="Z58">IFERROR(
INDEX($A$3:$G$100,
SMALL(
IF($D$3:$D$100="sans rampe", ROW($A$3:$A$100)-ROW($A$3)+1),
ROW(E56)
),
COLUMN(E56)
),
"")</f>
        <v>88.5</v>
      </c>
      <c r="AA58" s="2">
        <v>55</v>
      </c>
      <c r="AB58" s="2"/>
      <c r="AC58" t="s">
        <v>680</v>
      </c>
      <c r="AD58" t="s">
        <v>681</v>
      </c>
      <c r="AE58" s="2" t="s">
        <v>514</v>
      </c>
      <c r="AF58" s="2" t="s">
        <v>16</v>
      </c>
      <c r="AG58">
        <v>61.5</v>
      </c>
      <c r="AH58" s="2">
        <v>56</v>
      </c>
      <c r="AI58" s="2"/>
      <c r="AJ58" t="str" cm="1">
        <f t="array" ref="AJ58">IFERROR(
INDEX($A$3:$G$317,
SMALL(
IF($G$3:$G$317="Sportif", ROW($A$3:$A$317)-ROW($A$3)+1),
ROW(A56)
),
CHOOSE(COLUMN(A56),1,2,3,7,5)
),
"")</f>
        <v>PIEREN</v>
      </c>
      <c r="AK58" t="str" cm="1">
        <f t="array" ref="AK58">IFERROR(
INDEX($A$3:$G$317,
SMALL(
IF($G$3:$G$317="Sportif", ROW($A$3:$A$317)-ROW($A$3)+1),
ROW(B56)
),
CHOOSE(COLUMN(B56),1,2,3,7,5)
),
"")</f>
        <v>Marine</v>
      </c>
      <c r="AL58" t="str" cm="1">
        <f t="array" ref="AL58">IFERROR(
INDEX($A$3:$G$317,
SMALL(
IF($G$3:$G$317="Sportif", ROW($A$3:$A$317)-ROW($A$3)+1),
ROW(C56)
),
CHOOSE(COLUMN(C56),1,2,3,7,5)
),
"")</f>
        <v>FAM / FDV HARBONNIERES</v>
      </c>
      <c r="AM58" t="str" cm="1">
        <f t="array" ref="AM58">IFERROR(
INDEX($A$3:$G$317,
SMALL(
IF($G$3:$G$317="Sportif", ROW($A$3:$A$317)-ROW($A$3)+1),
ROW(D56)
),
CHOOSE(COLUMN(D56),1,2,3,7,5)
),
"")</f>
        <v>sportif</v>
      </c>
      <c r="AN58" cm="1">
        <f t="array" ref="AN58">IFERROR(
INDEX($A$3:$G$317,
SMALL(
IF($G$3:$G$317="Sportif", ROW($A$3:$A$317)-ROW($A$3)+1),
ROW(E56)
),
CHOOSE(COLUMN(E56),1,2,3,7,5)
),
"")</f>
        <v>74.5</v>
      </c>
      <c r="AO58" s="2">
        <f t="shared" si="8"/>
        <v>56</v>
      </c>
    </row>
    <row r="59" spans="1:41" x14ac:dyDescent="0.3">
      <c r="A59" t="s">
        <v>657</v>
      </c>
      <c r="B59" t="s">
        <v>658</v>
      </c>
      <c r="C59" s="2" t="s">
        <v>514</v>
      </c>
      <c r="D59" t="s">
        <v>29</v>
      </c>
      <c r="E59">
        <v>88.5</v>
      </c>
      <c r="F59" s="2">
        <f t="shared" si="0"/>
        <v>56</v>
      </c>
      <c r="G59" t="s">
        <v>132</v>
      </c>
      <c r="I59" s="2">
        <f t="shared" si="16"/>
        <v>57</v>
      </c>
      <c r="J59" s="2" t="str">
        <f t="shared" si="10"/>
        <v>DANTEVILLE</v>
      </c>
      <c r="K59" s="2" t="str">
        <f t="shared" si="11"/>
        <v>Angéline</v>
      </c>
      <c r="L59" s="2" t="str">
        <f t="shared" si="12"/>
        <v>CH CORBIE ALBERT</v>
      </c>
      <c r="M59" s="2">
        <f t="shared" si="13"/>
        <v>88.5</v>
      </c>
      <c r="P59" s="2"/>
      <c r="Q59" s="2"/>
      <c r="R59" s="2"/>
      <c r="S59" s="2"/>
      <c r="T59" s="2" t="str">
        <f t="shared" si="14"/>
        <v/>
      </c>
      <c r="U59" s="2"/>
      <c r="V59" t="str" cm="1">
        <f t="array" ref="V59">IFERROR(
INDEX($A$3:$G$100,
SMALL(
IF($D$3:$D$100="sans rampe", ROW($A$3:$A$100)-ROW($A$3)+1),
ROW(A57)
),
COLUMN(A57)
),
"")</f>
        <v>SEME CARON</v>
      </c>
      <c r="W59" t="str" cm="1">
        <f t="array" ref="W59">IFERROR(
INDEX($A$3:$G$100,
SMALL(
IF($D$3:$D$100="sans rampe", ROW($A$3:$A$100)-ROW($A$3)+1),
ROW(B57)
),
COLUMN(B57)
),
"")</f>
        <v>Hélène</v>
      </c>
      <c r="X59" t="str" cm="1">
        <f t="array" ref="X59">IFERROR(
INDEX($A$3:$G$100,
SMALL(
IF($D$3:$D$100="sans rampe", ROW($A$3:$A$100)-ROW($A$3)+1),
ROW(C57)
),
COLUMN(C57)
),
"")</f>
        <v>CH CORBIE ALBERT</v>
      </c>
      <c r="Y59" t="str" cm="1">
        <f t="array" ref="Y59">IFERROR(
INDEX($A$3:$G$100,
SMALL(
IF($D$3:$D$100="sans rampe", ROW($A$3:$A$100)-ROW($A$3)+1),
ROW(D57)
),
COLUMN(D57)
),
"")</f>
        <v>sans rampe</v>
      </c>
      <c r="Z59" cm="1">
        <f t="array" ref="Z59">IFERROR(
INDEX($A$3:$G$100,
SMALL(
IF($D$3:$D$100="sans rampe", ROW($A$3:$A$100)-ROW($A$3)+1),
ROW(E57)
),
COLUMN(E57)
),
"")</f>
        <v>88.5</v>
      </c>
      <c r="AA59" s="2">
        <v>55</v>
      </c>
      <c r="AB59" s="2"/>
      <c r="AC59" t="s">
        <v>517</v>
      </c>
      <c r="AD59" t="s">
        <v>518</v>
      </c>
      <c r="AE59" s="2" t="s">
        <v>514</v>
      </c>
      <c r="AF59" s="2" t="s">
        <v>16</v>
      </c>
      <c r="AG59">
        <v>59.5</v>
      </c>
      <c r="AH59" s="2">
        <v>57</v>
      </c>
      <c r="AI59" s="2"/>
      <c r="AJ59" t="str" cm="1">
        <f t="array" ref="AJ59">IFERROR(
INDEX($A$3:$G$317,
SMALL(
IF($G$3:$G$317="Sportif", ROW($A$3:$A$317)-ROW($A$3)+1),
ROW(A57)
),
CHOOSE(COLUMN(A57),1,2,3,7,5)
),
"")</f>
        <v>DAUVILLAIRE</v>
      </c>
      <c r="AK59" t="str" cm="1">
        <f t="array" ref="AK59">IFERROR(
INDEX($A$3:$G$317,
SMALL(
IF($G$3:$G$317="Sportif", ROW($A$3:$A$317)-ROW($A$3)+1),
ROW(B57)
),
CHOOSE(COLUMN(B57),1,2,3,7,5)
),
"")</f>
        <v>Bernard</v>
      </c>
      <c r="AL59" t="str" cm="1">
        <f t="array" ref="AL59">IFERROR(
INDEX($A$3:$G$317,
SMALL(
IF($G$3:$G$317="Sportif", ROW($A$3:$A$317)-ROW($A$3)+1),
ROW(C57)
),
CHOOSE(COLUMN(C57),1,2,3,7,5)
),
"")</f>
        <v>CH CORBIE ALBERT</v>
      </c>
      <c r="AM59" t="str" cm="1">
        <f t="array" ref="AM59">IFERROR(
INDEX($A$3:$G$317,
SMALL(
IF($G$3:$G$317="Sportif", ROW($A$3:$A$317)-ROW($A$3)+1),
ROW(D57)
),
CHOOSE(COLUMN(D57),1,2,3,7,5)
),
"")</f>
        <v>sportif</v>
      </c>
      <c r="AN59" cm="1">
        <f t="array" ref="AN59">IFERROR(
INDEX($A$3:$G$317,
SMALL(
IF($G$3:$G$317="Sportif", ROW($A$3:$A$317)-ROW($A$3)+1),
ROW(E57)
),
CHOOSE(COLUMN(E57),1,2,3,7,5)
),
"")</f>
        <v>74.5</v>
      </c>
      <c r="AO59" s="2">
        <f t="shared" si="8"/>
        <v>56</v>
      </c>
    </row>
    <row r="60" spans="1:41" x14ac:dyDescent="0.3">
      <c r="A60" t="s">
        <v>659</v>
      </c>
      <c r="B60" t="s">
        <v>644</v>
      </c>
      <c r="C60" s="2" t="s">
        <v>514</v>
      </c>
      <c r="D60" t="s">
        <v>29</v>
      </c>
      <c r="E60">
        <v>88.5</v>
      </c>
      <c r="F60" s="2">
        <f t="shared" si="0"/>
        <v>56</v>
      </c>
      <c r="G60" t="s">
        <v>132</v>
      </c>
      <c r="I60" s="2">
        <f t="shared" si="16"/>
        <v>58</v>
      </c>
      <c r="J60" s="2" t="str">
        <f t="shared" si="10"/>
        <v>SEME CARON</v>
      </c>
      <c r="K60" s="2" t="str">
        <f t="shared" si="11"/>
        <v>Hélène</v>
      </c>
      <c r="L60" s="2" t="str">
        <f t="shared" si="12"/>
        <v>CH CORBIE ALBERT</v>
      </c>
      <c r="M60" s="2">
        <f t="shared" si="13"/>
        <v>88.5</v>
      </c>
      <c r="P60" s="2"/>
      <c r="Q60" s="2"/>
      <c r="R60" s="2"/>
      <c r="S60" s="2"/>
      <c r="T60" s="2" t="str">
        <f t="shared" si="14"/>
        <v/>
      </c>
      <c r="U60" s="2"/>
      <c r="V60" t="str" cm="1">
        <f t="array" ref="V60">IFERROR(
INDEX($A$3:$G$100,
SMALL(
IF($D$3:$D$100="sans rampe", ROW($A$3:$A$100)-ROW($A$3)+1),
ROW(A58)
),
COLUMN(A58)
),
"")</f>
        <v>RANBURE</v>
      </c>
      <c r="W60" t="str" cm="1">
        <f t="array" ref="W60">IFERROR(
INDEX($A$3:$G$100,
SMALL(
IF($D$3:$D$100="sans rampe", ROW($A$3:$A$100)-ROW($A$3)+1),
ROW(B58)
),
COLUMN(B58)
),
"")</f>
        <v>Florence</v>
      </c>
      <c r="X60" t="str" cm="1">
        <f t="array" ref="X60">IFERROR(
INDEX($A$3:$G$100,
SMALL(
IF($D$3:$D$100="sans rampe", ROW($A$3:$A$100)-ROW($A$3)+1),
ROW(C58)
),
COLUMN(C58)
),
"")</f>
        <v>Pôle Santé de Breteuil</v>
      </c>
      <c r="Y60" t="str" cm="1">
        <f t="array" ref="Y60">IFERROR(
INDEX($A$3:$G$100,
SMALL(
IF($D$3:$D$100="sans rampe", ROW($A$3:$A$100)-ROW($A$3)+1),
ROW(D58)
),
COLUMN(D58)
),
"")</f>
        <v>sans rampe</v>
      </c>
      <c r="Z60" cm="1">
        <f t="array" ref="Z60">IFERROR(
INDEX($A$3:$G$100,
SMALL(
IF($D$3:$D$100="sans rampe", ROW($A$3:$A$100)-ROW($A$3)+1),
ROW(E58)
),
COLUMN(E58)
),
"")</f>
        <v>88</v>
      </c>
      <c r="AA60" s="2">
        <v>58</v>
      </c>
      <c r="AB60" s="2"/>
      <c r="AC60" t="s">
        <v>64</v>
      </c>
      <c r="AD60" t="s">
        <v>65</v>
      </c>
      <c r="AE60" t="s">
        <v>36</v>
      </c>
      <c r="AF60" s="2" t="s">
        <v>16</v>
      </c>
      <c r="AG60">
        <v>59</v>
      </c>
      <c r="AH60" s="2">
        <v>58</v>
      </c>
      <c r="AI60" s="2"/>
      <c r="AJ60" t="str" cm="1">
        <f t="array" ref="AJ60">IFERROR(
INDEX($A$3:$G$317,
SMALL(
IF($G$3:$G$317="Sportif", ROW($A$3:$A$317)-ROW($A$3)+1),
ROW(A58)
),
CHOOSE(COLUMN(A58),1,2,3,7,5)
),
"")</f>
        <v>MAISON</v>
      </c>
      <c r="AK60" t="str" cm="1">
        <f t="array" ref="AK60">IFERROR(
INDEX($A$3:$G$317,
SMALL(
IF($G$3:$G$317="Sportif", ROW($A$3:$A$317)-ROW($A$3)+1),
ROW(B58)
),
CHOOSE(COLUMN(B58),1,2,3,7,5)
),
"")</f>
        <v>Geoffrey</v>
      </c>
      <c r="AL60" t="str" cm="1">
        <f t="array" ref="AL60">IFERROR(
INDEX($A$3:$G$317,
SMALL(
IF($G$3:$G$317="Sportif", ROW($A$3:$A$317)-ROW($A$3)+1),
ROW(C58)
),
CHOOSE(COLUMN(C58),1,2,3,7,5)
),
"")</f>
        <v>FAM / FDV HARBONNIERES</v>
      </c>
      <c r="AM60" t="str" cm="1">
        <f t="array" ref="AM60">IFERROR(
INDEX($A$3:$G$317,
SMALL(
IF($G$3:$G$317="Sportif", ROW($A$3:$A$317)-ROW($A$3)+1),
ROW(D58)
),
CHOOSE(COLUMN(D58),1,2,3,7,5)
),
"")</f>
        <v>sportif</v>
      </c>
      <c r="AN60" cm="1">
        <f t="array" ref="AN60">IFERROR(
INDEX($A$3:$G$317,
SMALL(
IF($G$3:$G$317="Sportif", ROW($A$3:$A$317)-ROW($A$3)+1),
ROW(E58)
),
CHOOSE(COLUMN(E58),1,2,3,7,5)
),
"")</f>
        <v>74</v>
      </c>
      <c r="AO60" s="2">
        <f t="shared" si="8"/>
        <v>58</v>
      </c>
    </row>
    <row r="61" spans="1:41" x14ac:dyDescent="0.3">
      <c r="A61" t="s">
        <v>297</v>
      </c>
      <c r="B61" t="s">
        <v>298</v>
      </c>
      <c r="C61" s="2" t="s">
        <v>286</v>
      </c>
      <c r="D61" t="s">
        <v>29</v>
      </c>
      <c r="E61">
        <v>88</v>
      </c>
      <c r="F61" s="2">
        <f t="shared" si="0"/>
        <v>59</v>
      </c>
      <c r="G61" t="s">
        <v>26</v>
      </c>
      <c r="I61" s="2">
        <f t="shared" si="16"/>
        <v>59</v>
      </c>
      <c r="J61" s="2" t="str">
        <f t="shared" si="10"/>
        <v>RANBURE</v>
      </c>
      <c r="K61" s="2" t="str">
        <f t="shared" si="11"/>
        <v>Florence</v>
      </c>
      <c r="L61" s="2" t="str">
        <f t="shared" si="12"/>
        <v>Pôle Santé de Breteuil</v>
      </c>
      <c r="M61" s="2">
        <f t="shared" si="13"/>
        <v>88</v>
      </c>
      <c r="P61" s="2"/>
      <c r="Q61" s="2"/>
      <c r="R61" s="2"/>
      <c r="S61" s="2"/>
      <c r="T61" s="2" t="str">
        <f t="shared" si="14"/>
        <v/>
      </c>
      <c r="U61" s="2"/>
      <c r="V61" t="str" cm="1">
        <f t="array" ref="V61">IFERROR(
INDEX($A$3:$G$100,
SMALL(
IF($D$3:$D$100="sans rampe", ROW($A$3:$A$100)-ROW($A$3)+1),
ROW(A59)
),
COLUMN(A59)
),
"")</f>
        <v>NICKRASS</v>
      </c>
      <c r="W61" t="str" cm="1">
        <f t="array" ref="W61">IFERROR(
INDEX($A$3:$G$100,
SMALL(
IF($D$3:$D$100="sans rampe", ROW($A$3:$A$100)-ROW($A$3)+1),
ROW(B59)
),
COLUMN(B59)
),
"")</f>
        <v>Ludovic</v>
      </c>
      <c r="X61" t="str" cm="1">
        <f t="array" ref="X61">IFERROR(
INDEX($A$3:$G$100,
SMALL(
IF($D$3:$D$100="sans rampe", ROW($A$3:$A$100)-ROW($A$3)+1),
ROW(C59)
),
COLUMN(C59)
),
"")</f>
        <v>CH CORBIE ALBERT</v>
      </c>
      <c r="Y61" t="str" cm="1">
        <f t="array" ref="Y61">IFERROR(
INDEX($A$3:$G$100,
SMALL(
IF($D$3:$D$100="sans rampe", ROW($A$3:$A$100)-ROW($A$3)+1),
ROW(D59)
),
COLUMN(D59)
),
"")</f>
        <v>sans rampe</v>
      </c>
      <c r="Z61" cm="1">
        <f t="array" ref="Z61">IFERROR(
INDEX($A$3:$G$100,
SMALL(
IF($D$3:$D$100="sans rampe", ROW($A$3:$A$100)-ROW($A$3)+1),
ROW(E59)
),
COLUMN(E59)
),
"")</f>
        <v>87</v>
      </c>
      <c r="AA61" s="2">
        <v>59</v>
      </c>
      <c r="AB61" s="2"/>
      <c r="AC61" t="s">
        <v>40</v>
      </c>
      <c r="AD61" t="s">
        <v>134</v>
      </c>
      <c r="AE61" t="s">
        <v>36</v>
      </c>
      <c r="AF61" s="2" t="s">
        <v>16</v>
      </c>
      <c r="AG61">
        <v>58.5</v>
      </c>
      <c r="AH61" s="2">
        <v>59</v>
      </c>
      <c r="AI61" s="2"/>
      <c r="AJ61" t="str" cm="1">
        <f t="array" ref="AJ61">IFERROR(
INDEX($A$3:$G$317,
SMALL(
IF($G$3:$G$317="Sportif", ROW($A$3:$A$317)-ROW($A$3)+1),
ROW(A59)
),
CHOOSE(COLUMN(A59),1,2,3,7,5)
),
"")</f>
        <v>ADAM</v>
      </c>
      <c r="AK61" t="str" cm="1">
        <f t="array" ref="AK61">IFERROR(
INDEX($A$3:$G$317,
SMALL(
IF($G$3:$G$317="Sportif", ROW($A$3:$A$317)-ROW($A$3)+1),
ROW(B59)
),
CHOOSE(COLUMN(B59),1,2,3,7,5)
),
"")</f>
        <v>Jean-Michel</v>
      </c>
      <c r="AL61" t="str" cm="1">
        <f t="array" ref="AL61">IFERROR(
INDEX($A$3:$G$317,
SMALL(
IF($G$3:$G$317="Sportif", ROW($A$3:$A$317)-ROW($A$3)+1),
ROW(C59)
),
CHOOSE(COLUMN(C59),1,2,3,7,5)
),
"")</f>
        <v>FAM / FDV HARBONNIERES</v>
      </c>
      <c r="AM61" t="str" cm="1">
        <f t="array" ref="AM61">IFERROR(
INDEX($A$3:$G$317,
SMALL(
IF($G$3:$G$317="Sportif", ROW($A$3:$A$317)-ROW($A$3)+1),
ROW(D59)
),
CHOOSE(COLUMN(D59),1,2,3,7,5)
),
"")</f>
        <v>sportif</v>
      </c>
      <c r="AN61" cm="1">
        <f t="array" ref="AN61">IFERROR(
INDEX($A$3:$G$317,
SMALL(
IF($G$3:$G$317="Sportif", ROW($A$3:$A$317)-ROW($A$3)+1),
ROW(E59)
),
CHOOSE(COLUMN(E59),1,2,3,7,5)
),
"")</f>
        <v>74</v>
      </c>
      <c r="AO61" s="2">
        <f t="shared" si="8"/>
        <v>58</v>
      </c>
    </row>
    <row r="62" spans="1:41" x14ac:dyDescent="0.3">
      <c r="A62" t="s">
        <v>600</v>
      </c>
      <c r="B62" t="s">
        <v>322</v>
      </c>
      <c r="C62" s="2" t="s">
        <v>514</v>
      </c>
      <c r="D62" t="s">
        <v>29</v>
      </c>
      <c r="E62">
        <v>87</v>
      </c>
      <c r="F62" s="2">
        <f t="shared" si="0"/>
        <v>60</v>
      </c>
      <c r="G62" t="s">
        <v>26</v>
      </c>
      <c r="I62" s="2">
        <f t="shared" si="16"/>
        <v>60</v>
      </c>
      <c r="J62" s="2" t="str">
        <f t="shared" si="10"/>
        <v>NICKRASS</v>
      </c>
      <c r="K62" s="2" t="str">
        <f t="shared" si="11"/>
        <v>Ludovic</v>
      </c>
      <c r="L62" s="2" t="str">
        <f t="shared" si="12"/>
        <v>CH CORBIE ALBERT</v>
      </c>
      <c r="M62" s="2">
        <f t="shared" si="13"/>
        <v>87</v>
      </c>
      <c r="P62" s="2"/>
      <c r="Q62" s="2"/>
      <c r="R62" s="2"/>
      <c r="S62" s="2"/>
      <c r="T62" s="2" t="str">
        <f t="shared" si="14"/>
        <v/>
      </c>
      <c r="U62" s="2"/>
      <c r="V62" t="str" cm="1">
        <f t="array" ref="V62">IFERROR(
INDEX($A$3:$G$100,
SMALL(
IF($D$3:$D$100="sans rampe", ROW($A$3:$A$100)-ROW($A$3)+1),
ROW(A60)
),
COLUMN(A60)
),
"")</f>
        <v>DELANNOY</v>
      </c>
      <c r="W62" t="str" cm="1">
        <f t="array" ref="W62">IFERROR(
INDEX($A$3:$G$100,
SMALL(
IF($D$3:$D$100="sans rampe", ROW($A$3:$A$100)-ROW($A$3)+1),
ROW(B60)
),
COLUMN(B60)
),
"")</f>
        <v>Manon</v>
      </c>
      <c r="X62" t="str" cm="1">
        <f t="array" ref="X62">IFERROR(
INDEX($A$3:$G$100,
SMALL(
IF($D$3:$D$100="sans rampe", ROW($A$3:$A$100)-ROW($A$3)+1),
ROW(C60)
),
COLUMN(C60)
),
"")</f>
        <v>CH CORBIE ALBERT</v>
      </c>
      <c r="Y62" t="str" cm="1">
        <f t="array" ref="Y62">IFERROR(
INDEX($A$3:$G$100,
SMALL(
IF($D$3:$D$100="sans rampe", ROW($A$3:$A$100)-ROW($A$3)+1),
ROW(D60)
),
COLUMN(D60)
),
"")</f>
        <v>sans rampe</v>
      </c>
      <c r="Z62" cm="1">
        <f t="array" ref="Z62">IFERROR(
INDEX($A$3:$G$100,
SMALL(
IF($D$3:$D$100="sans rampe", ROW($A$3:$A$100)-ROW($A$3)+1),
ROW(E60)
),
COLUMN(E60)
),
"")</f>
        <v>86</v>
      </c>
      <c r="AA62" s="2">
        <v>60</v>
      </c>
      <c r="AB62" s="2"/>
      <c r="AC62" t="s">
        <v>77</v>
      </c>
      <c r="AD62" t="s">
        <v>135</v>
      </c>
      <c r="AE62" t="s">
        <v>36</v>
      </c>
      <c r="AF62" s="2" t="s">
        <v>16</v>
      </c>
      <c r="AG62">
        <v>58.5</v>
      </c>
      <c r="AH62" s="2">
        <v>59</v>
      </c>
      <c r="AI62" s="2"/>
      <c r="AJ62" t="str" cm="1">
        <f t="array" ref="AJ62">IFERROR(
INDEX($A$3:$G$317,
SMALL(
IF($G$3:$G$317="Sportif", ROW($A$3:$A$317)-ROW($A$3)+1),
ROW(A60)
),
CHOOSE(COLUMN(A60),1,2,3,7,5)
),
"")</f>
        <v>VIGNERON</v>
      </c>
      <c r="AK62" t="str" cm="1">
        <f t="array" ref="AK62">IFERROR(
INDEX($A$3:$G$317,
SMALL(
IF($G$3:$G$317="Sportif", ROW($A$3:$A$317)-ROW($A$3)+1),
ROW(B60)
),
CHOOSE(COLUMN(B60),1,2,3,7,5)
),
"")</f>
        <v>Yohann</v>
      </c>
      <c r="AL62" t="str" cm="1">
        <f t="array" ref="AL62">IFERROR(
INDEX($A$3:$G$317,
SMALL(
IF($G$3:$G$317="Sportif", ROW($A$3:$A$317)-ROW($A$3)+1),
ROW(C60)
),
CHOOSE(COLUMN(C60),1,2,3,7,5)
),
"")</f>
        <v>FAM / FDV HARBONNIERES</v>
      </c>
      <c r="AM62" t="str" cm="1">
        <f t="array" ref="AM62">IFERROR(
INDEX($A$3:$G$317,
SMALL(
IF($G$3:$G$317="Sportif", ROW($A$3:$A$317)-ROW($A$3)+1),
ROW(D60)
),
CHOOSE(COLUMN(D60),1,2,3,7,5)
),
"")</f>
        <v>sportif</v>
      </c>
      <c r="AN62" cm="1">
        <f t="array" ref="AN62">IFERROR(
INDEX($A$3:$G$317,
SMALL(
IF($G$3:$G$317="Sportif", ROW($A$3:$A$317)-ROW($A$3)+1),
ROW(E60)
),
CHOOSE(COLUMN(E60),1,2,3,7,5)
),
"")</f>
        <v>74</v>
      </c>
      <c r="AO62" s="2">
        <f t="shared" si="8"/>
        <v>58</v>
      </c>
    </row>
    <row r="63" spans="1:41" x14ac:dyDescent="0.3">
      <c r="A63" t="s">
        <v>660</v>
      </c>
      <c r="B63" t="s">
        <v>661</v>
      </c>
      <c r="C63" s="2" t="s">
        <v>514</v>
      </c>
      <c r="D63" t="s">
        <v>29</v>
      </c>
      <c r="E63">
        <v>86</v>
      </c>
      <c r="F63" s="2">
        <f t="shared" si="0"/>
        <v>61</v>
      </c>
      <c r="G63" t="s">
        <v>16</v>
      </c>
      <c r="I63" s="2">
        <f t="shared" si="16"/>
        <v>61</v>
      </c>
      <c r="J63" s="2" t="str">
        <f t="shared" si="10"/>
        <v>DELANNOY</v>
      </c>
      <c r="K63" s="2" t="str">
        <f t="shared" si="11"/>
        <v>Manon</v>
      </c>
      <c r="L63" s="2" t="str">
        <f t="shared" si="12"/>
        <v>CH CORBIE ALBERT</v>
      </c>
      <c r="M63" s="2">
        <f t="shared" si="13"/>
        <v>86</v>
      </c>
      <c r="P63" s="2"/>
      <c r="Q63" s="2"/>
      <c r="R63" s="2"/>
      <c r="S63" s="2"/>
      <c r="T63" s="2" t="str">
        <f t="shared" si="14"/>
        <v/>
      </c>
      <c r="U63" s="2"/>
      <c r="V63" t="str" cm="1">
        <f t="array" ref="V63">IFERROR(
INDEX($A$3:$G$100,
SMALL(
IF($D$3:$D$100="sans rampe", ROW($A$3:$A$100)-ROW($A$3)+1),
ROW(A61)
),
COLUMN(A61)
),
"")</f>
        <v>BAZIER</v>
      </c>
      <c r="W63" t="str" cm="1">
        <f t="array" ref="W63">IFERROR(
INDEX($A$3:$G$100,
SMALL(
IF($D$3:$D$100="sans rampe", ROW($A$3:$A$100)-ROW($A$3)+1),
ROW(B61)
),
COLUMN(B61)
),
"")</f>
        <v>Adéle</v>
      </c>
      <c r="X63" t="str" cm="1">
        <f t="array" ref="X63">IFERROR(
INDEX($A$3:$G$100,
SMALL(
IF($D$3:$D$100="sans rampe", ROW($A$3:$A$100)-ROW($A$3)+1),
ROW(C61)
),
COLUMN(C61)
),
"")</f>
        <v>EHPAD Fouilloy</v>
      </c>
      <c r="Y63" t="str" cm="1">
        <f t="array" ref="Y63">IFERROR(
INDEX($A$3:$G$100,
SMALL(
IF($D$3:$D$100="sans rampe", ROW($A$3:$A$100)-ROW($A$3)+1),
ROW(D61)
),
COLUMN(D61)
),
"")</f>
        <v>sans rampe</v>
      </c>
      <c r="Z63" cm="1">
        <f t="array" ref="Z63">IFERROR(
INDEX($A$3:$G$100,
SMALL(
IF($D$3:$D$100="sans rampe", ROW($A$3:$A$100)-ROW($A$3)+1),
ROW(E61)
),
COLUMN(E61)
),
"")</f>
        <v>85.5</v>
      </c>
      <c r="AA63" s="2">
        <v>61</v>
      </c>
      <c r="AB63" s="2"/>
      <c r="AC63" t="s">
        <v>682</v>
      </c>
      <c r="AD63" t="s">
        <v>242</v>
      </c>
      <c r="AE63" s="2" t="s">
        <v>514</v>
      </c>
      <c r="AF63" s="2" t="s">
        <v>16</v>
      </c>
      <c r="AG63">
        <v>58.5</v>
      </c>
      <c r="AH63" s="2">
        <v>59</v>
      </c>
      <c r="AI63" s="2"/>
      <c r="AJ63" t="str" cm="1">
        <f t="array" ref="AJ63">IFERROR(
INDEX($A$3:$G$317,
SMALL(
IF($G$3:$G$317="Sportif", ROW($A$3:$A$317)-ROW($A$3)+1),
ROW(A61)
),
CHOOSE(COLUMN(A61),1,2,3,7,5)
),
"")</f>
        <v>PILARD</v>
      </c>
      <c r="AK63" t="str" cm="1">
        <f t="array" ref="AK63">IFERROR(
INDEX($A$3:$G$317,
SMALL(
IF($G$3:$G$317="Sportif", ROW($A$3:$A$317)-ROW($A$3)+1),
ROW(B61)
),
CHOOSE(COLUMN(B61),1,2,3,7,5)
),
"")</f>
        <v>Maximilien</v>
      </c>
      <c r="AL63" t="str" cm="1">
        <f t="array" ref="AL63">IFERROR(
INDEX($A$3:$G$317,
SMALL(
IF($G$3:$G$317="Sportif", ROW($A$3:$A$317)-ROW($A$3)+1),
ROW(C61)
),
CHOOSE(COLUMN(C61),1,2,3,7,5)
),
"")</f>
        <v>FAM / FDV HARBONNIERES</v>
      </c>
      <c r="AM63" t="str" cm="1">
        <f t="array" ref="AM63">IFERROR(
INDEX($A$3:$G$317,
SMALL(
IF($G$3:$G$317="Sportif", ROW($A$3:$A$317)-ROW($A$3)+1),
ROW(D61)
),
CHOOSE(COLUMN(D61),1,2,3,7,5)
),
"")</f>
        <v>sportif</v>
      </c>
      <c r="AN63" cm="1">
        <f t="array" ref="AN63">IFERROR(
INDEX($A$3:$G$317,
SMALL(
IF($G$3:$G$317="Sportif", ROW($A$3:$A$317)-ROW($A$3)+1),
ROW(E61)
),
CHOOSE(COLUMN(E61),1,2,3,7,5)
),
"")</f>
        <v>74</v>
      </c>
      <c r="AO63" s="2">
        <f t="shared" si="8"/>
        <v>58</v>
      </c>
    </row>
    <row r="64" spans="1:41" x14ac:dyDescent="0.3">
      <c r="A64" t="s">
        <v>60</v>
      </c>
      <c r="B64" t="s">
        <v>61</v>
      </c>
      <c r="C64" t="s">
        <v>36</v>
      </c>
      <c r="D64" t="s">
        <v>29</v>
      </c>
      <c r="E64">
        <v>85.5</v>
      </c>
      <c r="F64">
        <f t="shared" si="0"/>
        <v>62</v>
      </c>
      <c r="G64" t="s">
        <v>132</v>
      </c>
      <c r="I64" s="2">
        <f t="shared" si="16"/>
        <v>62</v>
      </c>
      <c r="J64" s="2" t="str">
        <f t="shared" si="10"/>
        <v>BAZIER</v>
      </c>
      <c r="K64" s="2" t="str">
        <f t="shared" si="11"/>
        <v>Adéle</v>
      </c>
      <c r="L64" s="2" t="str">
        <f t="shared" si="12"/>
        <v>EHPAD Fouilloy</v>
      </c>
      <c r="M64" s="2">
        <f t="shared" si="13"/>
        <v>85.5</v>
      </c>
      <c r="P64" s="2"/>
      <c r="Q64" s="2"/>
      <c r="R64" s="2"/>
      <c r="S64" s="2"/>
      <c r="T64" s="2" t="str">
        <f t="shared" si="14"/>
        <v/>
      </c>
      <c r="U64" s="2"/>
      <c r="V64" t="str" cm="1">
        <f t="array" ref="V64">IFERROR(
INDEX($A$3:$G$100,
SMALL(
IF($D$3:$D$100="sans rampe", ROW($A$3:$A$100)-ROW($A$3)+1),
ROW(A62)
),
COLUMN(A62)
),
"")</f>
        <v>HEBERT</v>
      </c>
      <c r="W64" t="str" cm="1">
        <f t="array" ref="W64">IFERROR(
INDEX($A$3:$G$100,
SMALL(
IF($D$3:$D$100="sans rampe", ROW($A$3:$A$100)-ROW($A$3)+1),
ROW(B62)
),
COLUMN(B62)
),
"")</f>
        <v>Jean Jacques</v>
      </c>
      <c r="X64" t="str" cm="1">
        <f t="array" ref="X64">IFERROR(
INDEX($A$3:$G$100,
SMALL(
IF($D$3:$D$100="sans rampe", ROW($A$3:$A$100)-ROW($A$3)+1),
ROW(C62)
),
COLUMN(C62)
),
"")</f>
        <v>CH CORBIE ALBERT</v>
      </c>
      <c r="Y64" t="str" cm="1">
        <f t="array" ref="Y64">IFERROR(
INDEX($A$3:$G$100,
SMALL(
IF($D$3:$D$100="sans rampe", ROW($A$3:$A$100)-ROW($A$3)+1),
ROW(D62)
),
COLUMN(D62)
),
"")</f>
        <v>sans rampe</v>
      </c>
      <c r="Z64" cm="1">
        <f t="array" ref="Z64">IFERROR(
INDEX($A$3:$G$100,
SMALL(
IF($D$3:$D$100="sans rampe", ROW($A$3:$A$100)-ROW($A$3)+1),
ROW(E62)
),
COLUMN(E62)
),
"")</f>
        <v>85.5</v>
      </c>
      <c r="AA64" s="2">
        <v>61</v>
      </c>
      <c r="AB64" s="2"/>
      <c r="AC64" t="s">
        <v>685</v>
      </c>
      <c r="AD64" t="s">
        <v>419</v>
      </c>
      <c r="AE64" s="2" t="s">
        <v>514</v>
      </c>
      <c r="AF64" s="2" t="s">
        <v>16</v>
      </c>
      <c r="AG64">
        <v>57.5</v>
      </c>
      <c r="AH64" s="2">
        <v>62</v>
      </c>
      <c r="AI64" s="2"/>
      <c r="AJ64" t="str" cm="1">
        <f t="array" ref="AJ64">IFERROR(
INDEX($A$3:$G$317,
SMALL(
IF($G$3:$G$317="Sportif", ROW($A$3:$A$317)-ROW($A$3)+1),
ROW(A62)
),
CHOOSE(COLUMN(A62),1,2,3,7,5)
),
"")</f>
        <v>MARECHAL</v>
      </c>
      <c r="AK64" t="str" cm="1">
        <f t="array" ref="AK64">IFERROR(
INDEX($A$3:$G$317,
SMALL(
IF($G$3:$G$317="Sportif", ROW($A$3:$A$317)-ROW($A$3)+1),
ROW(B62)
),
CHOOSE(COLUMN(B62),1,2,3,7,5)
),
"")</f>
        <v>Laurent</v>
      </c>
      <c r="AL64" t="str" cm="1">
        <f t="array" ref="AL64">IFERROR(
INDEX($A$3:$G$317,
SMALL(
IF($G$3:$G$317="Sportif", ROW($A$3:$A$317)-ROW($A$3)+1),
ROW(C62)
),
CHOOSE(COLUMN(C62),1,2,3,7,5)
),
"")</f>
        <v>FAM / FDV HARBONNIERES</v>
      </c>
      <c r="AM64" t="str" cm="1">
        <f t="array" ref="AM64">IFERROR(
INDEX($A$3:$G$317,
SMALL(
IF($G$3:$G$317="Sportif", ROW($A$3:$A$317)-ROW($A$3)+1),
ROW(D62)
),
CHOOSE(COLUMN(D62),1,2,3,7,5)
),
"")</f>
        <v>sportif</v>
      </c>
      <c r="AN64" cm="1">
        <f t="array" ref="AN64">IFERROR(
INDEX($A$3:$G$317,
SMALL(
IF($G$3:$G$317="Sportif", ROW($A$3:$A$317)-ROW($A$3)+1),
ROW(E62)
),
CHOOSE(COLUMN(E62),1,2,3,7,5)
),
"")</f>
        <v>73.5</v>
      </c>
      <c r="AO64" s="2">
        <f t="shared" si="8"/>
        <v>62</v>
      </c>
    </row>
    <row r="65" spans="1:41" x14ac:dyDescent="0.3">
      <c r="A65" t="s">
        <v>588</v>
      </c>
      <c r="B65" t="s">
        <v>589</v>
      </c>
      <c r="C65" s="2" t="s">
        <v>514</v>
      </c>
      <c r="D65" t="s">
        <v>29</v>
      </c>
      <c r="E65">
        <v>85.5</v>
      </c>
      <c r="F65" s="2">
        <f t="shared" si="0"/>
        <v>62</v>
      </c>
      <c r="G65" t="s">
        <v>26</v>
      </c>
      <c r="I65" s="2">
        <f t="shared" si="16"/>
        <v>63</v>
      </c>
      <c r="J65" s="2" t="str">
        <f t="shared" si="10"/>
        <v>HEBERT</v>
      </c>
      <c r="K65" s="2" t="str">
        <f t="shared" si="11"/>
        <v>Jean Jacques</v>
      </c>
      <c r="L65" s="2" t="str">
        <f t="shared" si="12"/>
        <v>CH CORBIE ALBERT</v>
      </c>
      <c r="M65" s="2">
        <f t="shared" si="13"/>
        <v>85.5</v>
      </c>
      <c r="P65" s="2"/>
      <c r="Q65" s="2"/>
      <c r="R65" s="2"/>
      <c r="S65" s="2"/>
      <c r="T65" s="2" t="str">
        <f t="shared" si="14"/>
        <v/>
      </c>
      <c r="U65" s="2"/>
      <c r="V65" t="str" cm="1">
        <f t="array" ref="V65">IFERROR(
INDEX($A$3:$G$100,
SMALL(
IF($D$3:$D$100="sans rampe", ROW($A$3:$A$100)-ROW($A$3)+1),
ROW(A63)
),
COLUMN(A63)
),
"")</f>
        <v>ROGUET</v>
      </c>
      <c r="W65" t="str" cm="1">
        <f t="array" ref="W65">IFERROR(
INDEX($A$3:$G$100,
SMALL(
IF($D$3:$D$100="sans rampe", ROW($A$3:$A$100)-ROW($A$3)+1),
ROW(B63)
),
COLUMN(B63)
),
"")</f>
        <v>Benjamin</v>
      </c>
      <c r="X65" t="str" cm="1">
        <f t="array" ref="X65">IFERROR(
INDEX($A$3:$G$100,
SMALL(
IF($D$3:$D$100="sans rampe", ROW($A$3:$A$100)-ROW($A$3)+1),
ROW(C63)
),
COLUMN(C63)
),
"")</f>
        <v>FAM / FDV HARBONNIERES</v>
      </c>
      <c r="Y65" t="str" cm="1">
        <f t="array" ref="Y65">IFERROR(
INDEX($A$3:$G$100,
SMALL(
IF($D$3:$D$100="sans rampe", ROW($A$3:$A$100)-ROW($A$3)+1),
ROW(D63)
),
COLUMN(D63)
),
"")</f>
        <v>sans rampe</v>
      </c>
      <c r="Z65" cm="1">
        <f t="array" ref="Z65">IFERROR(
INDEX($A$3:$G$100,
SMALL(
IF($D$3:$D$100="sans rampe", ROW($A$3:$A$100)-ROW($A$3)+1),
ROW(E63)
),
COLUMN(E63)
),
"")</f>
        <v>85</v>
      </c>
      <c r="AA65" s="2">
        <v>63</v>
      </c>
      <c r="AB65" s="2"/>
      <c r="AC65" t="s">
        <v>687</v>
      </c>
      <c r="AD65" t="s">
        <v>688</v>
      </c>
      <c r="AE65" s="2" t="s">
        <v>514</v>
      </c>
      <c r="AF65" s="2" t="s">
        <v>16</v>
      </c>
      <c r="AG65">
        <v>57</v>
      </c>
      <c r="AH65" s="2">
        <v>63</v>
      </c>
      <c r="AI65" s="2"/>
      <c r="AJ65" t="str" cm="1">
        <f t="array" ref="AJ65">IFERROR(
INDEX($A$3:$G$317,
SMALL(
IF($G$3:$G$317="Sportif", ROW($A$3:$A$317)-ROW($A$3)+1),
ROW(A63)
),
CHOOSE(COLUMN(A63),1,2,3,7,5)
),
"")</f>
        <v>MOINSE</v>
      </c>
      <c r="AK65" t="str" cm="1">
        <f t="array" ref="AK65">IFERROR(
INDEX($A$3:$G$317,
SMALL(
IF($G$3:$G$317="Sportif", ROW($A$3:$A$317)-ROW($A$3)+1),
ROW(B63)
),
CHOOSE(COLUMN(B63),1,2,3,7,5)
),
"")</f>
        <v>Fabrice</v>
      </c>
      <c r="AL65" t="str" cm="1">
        <f t="array" ref="AL65">IFERROR(
INDEX($A$3:$G$317,
SMALL(
IF($G$3:$G$317="Sportif", ROW($A$3:$A$317)-ROW($A$3)+1),
ROW(C63)
),
CHOOSE(COLUMN(C63),1,2,3,7,5)
),
"")</f>
        <v>FAM / FDV HARBONNIERES</v>
      </c>
      <c r="AM65" t="str" cm="1">
        <f t="array" ref="AM65">IFERROR(
INDEX($A$3:$G$317,
SMALL(
IF($G$3:$G$317="Sportif", ROW($A$3:$A$317)-ROW($A$3)+1),
ROW(D63)
),
CHOOSE(COLUMN(D63),1,2,3,7,5)
),
"")</f>
        <v>sportif</v>
      </c>
      <c r="AN65" cm="1">
        <f t="array" ref="AN65">IFERROR(
INDEX($A$3:$G$317,
SMALL(
IF($G$3:$G$317="Sportif", ROW($A$3:$A$317)-ROW($A$3)+1),
ROW(E63)
),
CHOOSE(COLUMN(E63),1,2,3,7,5)
),
"")</f>
        <v>73</v>
      </c>
      <c r="AO65" s="2">
        <f t="shared" si="8"/>
        <v>63</v>
      </c>
    </row>
    <row r="66" spans="1:41" x14ac:dyDescent="0.3">
      <c r="A66" t="s">
        <v>381</v>
      </c>
      <c r="B66" t="s">
        <v>176</v>
      </c>
      <c r="C66" s="2" t="s">
        <v>363</v>
      </c>
      <c r="D66" t="s">
        <v>29</v>
      </c>
      <c r="E66">
        <v>85</v>
      </c>
      <c r="F66">
        <f t="shared" si="0"/>
        <v>64</v>
      </c>
      <c r="G66" t="s">
        <v>26</v>
      </c>
      <c r="I66" s="2">
        <f t="shared" si="16"/>
        <v>64</v>
      </c>
      <c r="J66" s="2" t="str">
        <f t="shared" si="10"/>
        <v>ROGUET</v>
      </c>
      <c r="K66" s="2" t="str">
        <f t="shared" si="11"/>
        <v>Benjamin</v>
      </c>
      <c r="L66" s="2" t="str">
        <f t="shared" si="12"/>
        <v>FAM / FDV HARBONNIERES</v>
      </c>
      <c r="M66" s="2">
        <f t="shared" si="13"/>
        <v>85</v>
      </c>
      <c r="P66" s="2"/>
      <c r="Q66" s="2"/>
      <c r="R66" s="2"/>
      <c r="S66" s="2"/>
      <c r="T66" s="2" t="str">
        <f t="shared" si="14"/>
        <v/>
      </c>
      <c r="U66" s="2"/>
      <c r="V66" t="str" cm="1">
        <f t="array" ref="V66">IFERROR(
INDEX($A$3:$G$100,
SMALL(
IF($D$3:$D$100="sans rampe", ROW($A$3:$A$100)-ROW($A$3)+1),
ROW(A64)
),
COLUMN(A64)
),
"")</f>
        <v>DUPRIELLE</v>
      </c>
      <c r="W66" t="str" cm="1">
        <f t="array" ref="W66">IFERROR(
INDEX($A$3:$G$100,
SMALL(
IF($D$3:$D$100="sans rampe", ROW($A$3:$A$100)-ROW($A$3)+1),
ROW(B64)
),
COLUMN(B64)
),
"")</f>
        <v>Julie</v>
      </c>
      <c r="X66" t="str" cm="1">
        <f t="array" ref="X66">IFERROR(
INDEX($A$3:$G$100,
SMALL(
IF($D$3:$D$100="sans rampe", ROW($A$3:$A$100)-ROW($A$3)+1),
ROW(C64)
),
COLUMN(C64)
),
"")</f>
        <v>CH CORBIE ALBERT</v>
      </c>
      <c r="Y66" t="str" cm="1">
        <f t="array" ref="Y66">IFERROR(
INDEX($A$3:$G$100,
SMALL(
IF($D$3:$D$100="sans rampe", ROW($A$3:$A$100)-ROW($A$3)+1),
ROW(D64)
),
COLUMN(D64)
),
"")</f>
        <v>sans rampe</v>
      </c>
      <c r="Z66" cm="1">
        <f t="array" ref="Z66">IFERROR(
INDEX($A$3:$G$100,
SMALL(
IF($D$3:$D$100="sans rampe", ROW($A$3:$A$100)-ROW($A$3)+1),
ROW(E64)
),
COLUMN(E64)
),
"")</f>
        <v>85</v>
      </c>
      <c r="AA66" s="2">
        <v>63</v>
      </c>
      <c r="AB66" s="2"/>
      <c r="AC66" t="s">
        <v>99</v>
      </c>
      <c r="AD66" t="s">
        <v>100</v>
      </c>
      <c r="AE66" t="s">
        <v>36</v>
      </c>
      <c r="AF66" s="2" t="s">
        <v>16</v>
      </c>
      <c r="AG66">
        <v>55.5</v>
      </c>
      <c r="AH66" s="2">
        <v>64</v>
      </c>
      <c r="AI66" s="2"/>
      <c r="AJ66" t="str" cm="1">
        <f t="array" ref="AJ66">IFERROR(
INDEX($A$3:$G$317,
SMALL(
IF($G$3:$G$317="Sportif", ROW($A$3:$A$317)-ROW($A$3)+1),
ROW(A64)
),
CHOOSE(COLUMN(A64),1,2,3,7,5)
),
"")</f>
        <v>ALEXANDRE-SIRAUT</v>
      </c>
      <c r="AK66" t="str" cm="1">
        <f t="array" ref="AK66">IFERROR(
INDEX($A$3:$G$317,
SMALL(
IF($G$3:$G$317="Sportif", ROW($A$3:$A$317)-ROW($A$3)+1),
ROW(B64)
),
CHOOSE(COLUMN(B64),1,2,3,7,5)
),
"")</f>
        <v>Lucas</v>
      </c>
      <c r="AL66" t="str" cm="1">
        <f t="array" ref="AL66">IFERROR(
INDEX($A$3:$G$317,
SMALL(
IF($G$3:$G$317="Sportif", ROW($A$3:$A$317)-ROW($A$3)+1),
ROW(C64)
),
CHOOSE(COLUMN(C64),1,2,3,7,5)
),
"")</f>
        <v>CH CORBIE ALBERT</v>
      </c>
      <c r="AM66" t="str" cm="1">
        <f t="array" ref="AM66">IFERROR(
INDEX($A$3:$G$317,
SMALL(
IF($G$3:$G$317="Sportif", ROW($A$3:$A$317)-ROW($A$3)+1),
ROW(D64)
),
CHOOSE(COLUMN(D64),1,2,3,7,5)
),
"")</f>
        <v>sportif</v>
      </c>
      <c r="AN66" cm="1">
        <f t="array" ref="AN66">IFERROR(
INDEX($A$3:$G$317,
SMALL(
IF($G$3:$G$317="Sportif", ROW($A$3:$A$317)-ROW($A$3)+1),
ROW(E64)
),
CHOOSE(COLUMN(E64),1,2,3,7,5)
),
"")</f>
        <v>73</v>
      </c>
      <c r="AO66" s="2">
        <f t="shared" si="8"/>
        <v>63</v>
      </c>
    </row>
    <row r="67" spans="1:41" x14ac:dyDescent="0.3">
      <c r="A67" t="s">
        <v>547</v>
      </c>
      <c r="B67" t="s">
        <v>548</v>
      </c>
      <c r="C67" s="2" t="s">
        <v>514</v>
      </c>
      <c r="D67" t="s">
        <v>29</v>
      </c>
      <c r="E67">
        <v>85</v>
      </c>
      <c r="F67" s="2">
        <f t="shared" ref="F67:F130" si="17">IF(E67="", "", 1 + COUNTIF($E$3:$E$317,"&gt;"&amp;E67))</f>
        <v>64</v>
      </c>
      <c r="G67" t="s">
        <v>132</v>
      </c>
      <c r="I67" s="2">
        <f t="shared" si="16"/>
        <v>65</v>
      </c>
      <c r="J67" s="2" t="str">
        <f t="shared" ref="J67:J98" si="18">IFERROR(A67, "")</f>
        <v>DUPRIELLE</v>
      </c>
      <c r="K67" s="2" t="str">
        <f t="shared" ref="K67:K98" si="19">IFERROR(B67, "")</f>
        <v>Julie</v>
      </c>
      <c r="L67" s="2" t="str">
        <f t="shared" ref="L67:L98" si="20">IFERROR(C67, "")</f>
        <v>CH CORBIE ALBERT</v>
      </c>
      <c r="M67" s="2">
        <f t="shared" ref="M67:M98" si="21">IFERROR(E67, "")</f>
        <v>85</v>
      </c>
      <c r="P67" s="2"/>
      <c r="Q67" s="2"/>
      <c r="R67" s="2"/>
      <c r="S67" s="2"/>
      <c r="T67" s="2" t="str">
        <f t="shared" ref="T67:T98" si="22">IF(S67="", "", 1 + COUNTIF($E$3:$E$317,"&gt;"&amp;S67))</f>
        <v/>
      </c>
      <c r="U67" s="2"/>
      <c r="V67" t="str" cm="1">
        <f t="array" ref="V67">IFERROR(
INDEX($A$3:$G$100,
SMALL(
IF($D$3:$D$100="sans rampe", ROW($A$3:$A$100)-ROW($A$3)+1),
ROW(A65)
),
COLUMN(A65)
),
"")</f>
        <v>MINETTE</v>
      </c>
      <c r="W67" t="str" cm="1">
        <f t="array" ref="W67">IFERROR(
INDEX($A$3:$G$100,
SMALL(
IF($D$3:$D$100="sans rampe", ROW($A$3:$A$100)-ROW($A$3)+1),
ROW(B65)
),
COLUMN(B65)
),
"")</f>
        <v>Sylvie</v>
      </c>
      <c r="X67" t="str" cm="1">
        <f t="array" ref="X67">IFERROR(
INDEX($A$3:$G$100,
SMALL(
IF($D$3:$D$100="sans rampe", ROW($A$3:$A$100)-ROW($A$3)+1),
ROW(C65)
),
COLUMN(C65)
),
"")</f>
        <v>CH CORBIE ALBERT</v>
      </c>
      <c r="Y67" t="str" cm="1">
        <f t="array" ref="Y67">IFERROR(
INDEX($A$3:$G$100,
SMALL(
IF($D$3:$D$100="sans rampe", ROW($A$3:$A$100)-ROW($A$3)+1),
ROW(D65)
),
COLUMN(D65)
),
"")</f>
        <v>sans rampe</v>
      </c>
      <c r="Z67" cm="1">
        <f t="array" ref="Z67">IFERROR(
INDEX($A$3:$G$100,
SMALL(
IF($D$3:$D$100="sans rampe", ROW($A$3:$A$100)-ROW($A$3)+1),
ROW(E65)
),
COLUMN(E65)
),
"")</f>
        <v>84</v>
      </c>
      <c r="AA67" s="2">
        <v>65</v>
      </c>
      <c r="AB67" s="2"/>
      <c r="AC67" t="s">
        <v>691</v>
      </c>
      <c r="AD67" t="s">
        <v>692</v>
      </c>
      <c r="AE67" s="2" t="s">
        <v>514</v>
      </c>
      <c r="AF67" s="2" t="s">
        <v>16</v>
      </c>
      <c r="AG67">
        <v>55</v>
      </c>
      <c r="AH67" s="2">
        <v>65</v>
      </c>
      <c r="AI67" s="2"/>
      <c r="AJ67" t="str" cm="1">
        <f t="array" ref="AJ67">IFERROR(
INDEX($A$3:$G$317,
SMALL(
IF($G$3:$G$317="Sportif", ROW($A$3:$A$317)-ROW($A$3)+1),
ROW(A65)
),
CHOOSE(COLUMN(A65),1,2,3,7,5)
),
"")</f>
        <v>LUCE</v>
      </c>
      <c r="AK67" t="str" cm="1">
        <f t="array" ref="AK67">IFERROR(
INDEX($A$3:$G$317,
SMALL(
IF($G$3:$G$317="Sportif", ROW($A$3:$A$317)-ROW($A$3)+1),
ROW(B65)
),
CHOOSE(COLUMN(B65),1,2,3,7,5)
),
"")</f>
        <v>Nicole</v>
      </c>
      <c r="AL67" t="str" cm="1">
        <f t="array" ref="AL67">IFERROR(
INDEX($A$3:$G$317,
SMALL(
IF($G$3:$G$317="Sportif", ROW($A$3:$A$317)-ROW($A$3)+1),
ROW(C65)
),
CHOOSE(COLUMN(C65),1,2,3,7,5)
),
"")</f>
        <v>CH CORBIE ALBERT</v>
      </c>
      <c r="AM67" t="str" cm="1">
        <f t="array" ref="AM67">IFERROR(
INDEX($A$3:$G$317,
SMALL(
IF($G$3:$G$317="Sportif", ROW($A$3:$A$317)-ROW($A$3)+1),
ROW(D65)
),
CHOOSE(COLUMN(D65),1,2,3,7,5)
),
"")</f>
        <v>sportif</v>
      </c>
      <c r="AN67" cm="1">
        <f t="array" ref="AN67">IFERROR(
INDEX($A$3:$G$317,
SMALL(
IF($G$3:$G$317="Sportif", ROW($A$3:$A$317)-ROW($A$3)+1),
ROW(E65)
),
CHOOSE(COLUMN(E65),1,2,3,7,5)
),
"")</f>
        <v>73</v>
      </c>
      <c r="AO67" s="2">
        <f t="shared" si="8"/>
        <v>63</v>
      </c>
    </row>
    <row r="68" spans="1:41" x14ac:dyDescent="0.3">
      <c r="A68" t="s">
        <v>522</v>
      </c>
      <c r="B68" t="s">
        <v>100</v>
      </c>
      <c r="C68" s="2" t="s">
        <v>514</v>
      </c>
      <c r="D68" t="s">
        <v>29</v>
      </c>
      <c r="E68">
        <v>84</v>
      </c>
      <c r="F68" s="2">
        <f t="shared" si="17"/>
        <v>66</v>
      </c>
      <c r="G68" t="s">
        <v>26</v>
      </c>
      <c r="I68" s="2">
        <f t="shared" ref="I68:I99" si="23">I67+1</f>
        <v>66</v>
      </c>
      <c r="J68" s="2" t="str">
        <f t="shared" si="18"/>
        <v>MINETTE</v>
      </c>
      <c r="K68" s="2" t="str">
        <f t="shared" si="19"/>
        <v>Sylvie</v>
      </c>
      <c r="L68" s="2" t="str">
        <f t="shared" si="20"/>
        <v>CH CORBIE ALBERT</v>
      </c>
      <c r="M68" s="2">
        <f t="shared" si="21"/>
        <v>84</v>
      </c>
      <c r="P68" s="2"/>
      <c r="Q68" s="2"/>
      <c r="R68" s="2"/>
      <c r="S68" s="2"/>
      <c r="T68" s="2" t="str">
        <f t="shared" si="22"/>
        <v/>
      </c>
      <c r="U68" s="2"/>
      <c r="V68" t="str" cm="1">
        <f t="array" ref="V68">IFERROR(
INDEX($A$3:$G$100,
SMALL(
IF($D$3:$D$100="sans rampe", ROW($A$3:$A$100)-ROW($A$3)+1),
ROW(A66)
),
COLUMN(A66)
),
"")</f>
        <v>FETTIG</v>
      </c>
      <c r="W68" t="str" cm="1">
        <f t="array" ref="W68">IFERROR(
INDEX($A$3:$G$100,
SMALL(
IF($D$3:$D$100="sans rampe", ROW($A$3:$A$100)-ROW($A$3)+1),
ROW(B66)
),
COLUMN(B66)
),
"")</f>
        <v>Charlyne</v>
      </c>
      <c r="X68" t="str" cm="1">
        <f t="array" ref="X68">IFERROR(
INDEX($A$3:$G$100,
SMALL(
IF($D$3:$D$100="sans rampe", ROW($A$3:$A$100)-ROW($A$3)+1),
ROW(C66)
),
COLUMN(C66)
),
"")</f>
        <v>CDH80</v>
      </c>
      <c r="Y68" t="str" cm="1">
        <f t="array" ref="Y68">IFERROR(
INDEX($A$3:$G$100,
SMALL(
IF($D$3:$D$100="sans rampe", ROW($A$3:$A$100)-ROW($A$3)+1),
ROW(D66)
),
COLUMN(D66)
),
"")</f>
        <v>sans rampe</v>
      </c>
      <c r="Z68" cm="1">
        <f t="array" ref="Z68">IFERROR(
INDEX($A$3:$G$100,
SMALL(
IF($D$3:$D$100="sans rampe", ROW($A$3:$A$100)-ROW($A$3)+1),
ROW(E66)
),
COLUMN(E66)
),
"")</f>
        <v>83.5</v>
      </c>
      <c r="AA68" s="2">
        <v>66</v>
      </c>
      <c r="AB68" s="2"/>
      <c r="AC68" t="s">
        <v>44</v>
      </c>
      <c r="AD68" t="s">
        <v>45</v>
      </c>
      <c r="AE68" t="s">
        <v>36</v>
      </c>
      <c r="AF68" s="2" t="s">
        <v>16</v>
      </c>
      <c r="AG68">
        <v>54.5</v>
      </c>
      <c r="AH68" s="2">
        <v>66</v>
      </c>
      <c r="AI68" s="2"/>
      <c r="AJ68" t="str" cm="1">
        <f t="array" ref="AJ68">IFERROR(
INDEX($A$3:$G$317,
SMALL(
IF($G$3:$G$317="Sportif", ROW($A$3:$A$317)-ROW($A$3)+1),
ROW(A66)
),
CHOOSE(COLUMN(A66),1,2,3,7,5)
),
"")</f>
        <v>CUYLE</v>
      </c>
      <c r="AK68" t="str" cm="1">
        <f t="array" ref="AK68">IFERROR(
INDEX($A$3:$G$317,
SMALL(
IF($G$3:$G$317="Sportif", ROW($A$3:$A$317)-ROW($A$3)+1),
ROW(B66)
),
CHOOSE(COLUMN(B66),1,2,3,7,5)
),
"")</f>
        <v>Ginette</v>
      </c>
      <c r="AL68" t="str" cm="1">
        <f t="array" ref="AL68">IFERROR(
INDEX($A$3:$G$317,
SMALL(
IF($G$3:$G$317="Sportif", ROW($A$3:$A$317)-ROW($A$3)+1),
ROW(C66)
),
CHOOSE(COLUMN(C66),1,2,3,7,5)
),
"")</f>
        <v>EHPAD Fouilloy</v>
      </c>
      <c r="AM68" t="str" cm="1">
        <f t="array" ref="AM68">IFERROR(
INDEX($A$3:$G$317,
SMALL(
IF($G$3:$G$317="Sportif", ROW($A$3:$A$317)-ROW($A$3)+1),
ROW(D66)
),
CHOOSE(COLUMN(D66),1,2,3,7,5)
),
"")</f>
        <v>sportif</v>
      </c>
      <c r="AN68" cm="1">
        <f t="array" ref="AN68">IFERROR(
INDEX($A$3:$G$317,
SMALL(
IF($G$3:$G$317="Sportif", ROW($A$3:$A$317)-ROW($A$3)+1),
ROW(E66)
),
CHOOSE(COLUMN(E66),1,2,3,7,5)
),
"")</f>
        <v>72.5</v>
      </c>
      <c r="AO68" s="2">
        <f t="shared" ref="AO68:AO131" si="24">IF(AN68="", "", 1 + COUNTIF($AN$3:$AN$301,"&gt;"&amp;AN68))</f>
        <v>66</v>
      </c>
    </row>
    <row r="69" spans="1:41" x14ac:dyDescent="0.3">
      <c r="A69" t="s">
        <v>146</v>
      </c>
      <c r="B69" t="s">
        <v>147</v>
      </c>
      <c r="C69" s="2" t="s">
        <v>148</v>
      </c>
      <c r="D69" t="s">
        <v>29</v>
      </c>
      <c r="E69">
        <v>83.5</v>
      </c>
      <c r="F69" s="2">
        <f t="shared" si="17"/>
        <v>67</v>
      </c>
      <c r="G69" t="s">
        <v>132</v>
      </c>
      <c r="I69" s="2">
        <f t="shared" si="23"/>
        <v>67</v>
      </c>
      <c r="J69" s="2" t="str">
        <f t="shared" si="18"/>
        <v>FETTIG</v>
      </c>
      <c r="K69" s="2" t="str">
        <f t="shared" si="19"/>
        <v>Charlyne</v>
      </c>
      <c r="L69" s="2" t="str">
        <f t="shared" si="20"/>
        <v>CDH80</v>
      </c>
      <c r="M69" s="2">
        <f t="shared" si="21"/>
        <v>83.5</v>
      </c>
      <c r="P69" s="2"/>
      <c r="Q69" s="2"/>
      <c r="R69" s="2"/>
      <c r="S69" s="2"/>
      <c r="T69" s="2" t="str">
        <f t="shared" si="22"/>
        <v/>
      </c>
      <c r="U69" s="2"/>
      <c r="V69" t="str" cm="1">
        <f t="array" ref="V69">IFERROR(
INDEX($A$3:$G$100,
SMALL(
IF($D$3:$D$100="sans rampe", ROW($A$3:$A$100)-ROW($A$3)+1),
ROW(A67)
),
COLUMN(A67)
),
"")</f>
        <v xml:space="preserve">MILHOMME </v>
      </c>
      <c r="W69" t="str" cm="1">
        <f t="array" ref="W69">IFERROR(
INDEX($A$3:$G$100,
SMALL(
IF($D$3:$D$100="sans rampe", ROW($A$3:$A$100)-ROW($A$3)+1),
ROW(B67)
),
COLUMN(B67)
),
"")</f>
        <v>Gaëtan</v>
      </c>
      <c r="X69" t="str" cm="1">
        <f t="array" ref="X69">IFERROR(
INDEX($A$3:$G$100,
SMALL(
IF($D$3:$D$100="sans rampe", ROW($A$3:$A$100)-ROW($A$3)+1),
ROW(C67)
),
COLUMN(C67)
),
"")</f>
        <v>EHPAD Fouilloy</v>
      </c>
      <c r="Y69" t="str" cm="1">
        <f t="array" ref="Y69">IFERROR(
INDEX($A$3:$G$100,
SMALL(
IF($D$3:$D$100="sans rampe", ROW($A$3:$A$100)-ROW($A$3)+1),
ROW(D67)
),
COLUMN(D67)
),
"")</f>
        <v>sans rampe</v>
      </c>
      <c r="Z69" cm="1">
        <f t="array" ref="Z69">IFERROR(
INDEX($A$3:$G$100,
SMALL(
IF($D$3:$D$100="sans rampe", ROW($A$3:$A$100)-ROW($A$3)+1),
ROW(E67)
),
COLUMN(E67)
),
"")</f>
        <v>83</v>
      </c>
      <c r="AA69" s="2">
        <v>67</v>
      </c>
      <c r="AB69" s="2"/>
      <c r="AC69" t="s">
        <v>184</v>
      </c>
      <c r="AD69" t="s">
        <v>185</v>
      </c>
      <c r="AE69" s="2" t="s">
        <v>186</v>
      </c>
      <c r="AF69" s="2" t="s">
        <v>16</v>
      </c>
      <c r="AG69">
        <v>51</v>
      </c>
      <c r="AH69" s="2">
        <v>67</v>
      </c>
      <c r="AI69" s="2"/>
      <c r="AJ69" t="str" cm="1">
        <f t="array" ref="AJ69">IFERROR(
INDEX($A$3:$G$317,
SMALL(
IF($G$3:$G$317="Sportif", ROW($A$3:$A$317)-ROW($A$3)+1),
ROW(A67)
),
CHOOSE(COLUMN(A67),1,2,3,7,5)
),
"")</f>
        <v>ALMAZAN</v>
      </c>
      <c r="AK69" t="str" cm="1">
        <f t="array" ref="AK69">IFERROR(
INDEX($A$3:$G$317,
SMALL(
IF($G$3:$G$317="Sportif", ROW($A$3:$A$317)-ROW($A$3)+1),
ROW(B67)
),
CHOOSE(COLUMN(B67),1,2,3,7,5)
),
"")</f>
        <v>Mohamed</v>
      </c>
      <c r="AL69" t="str" cm="1">
        <f t="array" ref="AL69">IFERROR(
INDEX($A$3:$G$317,
SMALL(
IF($G$3:$G$317="Sportif", ROW($A$3:$A$317)-ROW($A$3)+1),
ROW(C67)
),
CHOOSE(COLUMN(C67),1,2,3,7,5)
),
"")</f>
        <v>Handisport Amiens Métropole</v>
      </c>
      <c r="AM69" t="str" cm="1">
        <f t="array" ref="AM69">IFERROR(
INDEX($A$3:$G$317,
SMALL(
IF($G$3:$G$317="Sportif", ROW($A$3:$A$317)-ROW($A$3)+1),
ROW(D67)
),
CHOOSE(COLUMN(D67),1,2,3,7,5)
),
"")</f>
        <v>sportif</v>
      </c>
      <c r="AN69" cm="1">
        <f t="array" ref="AN69">IFERROR(
INDEX($A$3:$G$317,
SMALL(
IF($G$3:$G$317="Sportif", ROW($A$3:$A$317)-ROW($A$3)+1),
ROW(E67)
),
CHOOSE(COLUMN(E67),1,2,3,7,5)
),
"")</f>
        <v>72</v>
      </c>
      <c r="AO69" s="2">
        <f t="shared" si="24"/>
        <v>67</v>
      </c>
    </row>
    <row r="70" spans="1:41" x14ac:dyDescent="0.3">
      <c r="A70" t="s">
        <v>133</v>
      </c>
      <c r="B70" t="s">
        <v>49</v>
      </c>
      <c r="C70" t="s">
        <v>36</v>
      </c>
      <c r="D70" t="s">
        <v>29</v>
      </c>
      <c r="E70">
        <v>83</v>
      </c>
      <c r="F70">
        <f t="shared" si="17"/>
        <v>68</v>
      </c>
      <c r="G70" t="s">
        <v>132</v>
      </c>
      <c r="I70" s="2">
        <f t="shared" si="23"/>
        <v>68</v>
      </c>
      <c r="J70" s="2" t="str">
        <f t="shared" si="18"/>
        <v xml:space="preserve">MILHOMME </v>
      </c>
      <c r="K70" s="2" t="str">
        <f t="shared" si="19"/>
        <v>Gaëtan</v>
      </c>
      <c r="L70" s="2" t="str">
        <f t="shared" si="20"/>
        <v>EHPAD Fouilloy</v>
      </c>
      <c r="M70" s="2">
        <f t="shared" si="21"/>
        <v>83</v>
      </c>
      <c r="P70" s="2"/>
      <c r="Q70" s="2"/>
      <c r="R70" s="2"/>
      <c r="S70" s="2"/>
      <c r="T70" s="2" t="str">
        <f t="shared" si="22"/>
        <v/>
      </c>
      <c r="U70" s="2"/>
      <c r="V70" t="str" cm="1">
        <f t="array" ref="V70">IFERROR(
INDEX($A$3:$G$100,
SMALL(
IF($D$3:$D$100="sans rampe", ROW($A$3:$A$100)-ROW($A$3)+1),
ROW(A68)
),
COLUMN(A68)
),
"")</f>
        <v>LECOQ</v>
      </c>
      <c r="W70" t="str" cm="1">
        <f t="array" ref="W70">IFERROR(
INDEX($A$3:$G$100,
SMALL(
IF($D$3:$D$100="sans rampe", ROW($A$3:$A$100)-ROW($A$3)+1),
ROW(B68)
),
COLUMN(B68)
),
"")</f>
        <v>Clotilde</v>
      </c>
      <c r="X70" t="str" cm="1">
        <f t="array" ref="X70">IFERROR(
INDEX($A$3:$G$100,
SMALL(
IF($D$3:$D$100="sans rampe", ROW($A$3:$A$100)-ROW($A$3)+1),
ROW(C68)
),
COLUMN(C68)
),
"")</f>
        <v>FAM / FDV HARBONNIERES</v>
      </c>
      <c r="Y70" t="str" cm="1">
        <f t="array" ref="Y70">IFERROR(
INDEX($A$3:$G$100,
SMALL(
IF($D$3:$D$100="sans rampe", ROW($A$3:$A$100)-ROW($A$3)+1),
ROW(D68)
),
COLUMN(D68)
),
"")</f>
        <v>sans rampe</v>
      </c>
      <c r="Z70" cm="1">
        <f t="array" ref="Z70">IFERROR(
INDEX($A$3:$G$100,
SMALL(
IF($D$3:$D$100="sans rampe", ROW($A$3:$A$100)-ROW($A$3)+1),
ROW(E68)
),
COLUMN(E68)
),
"")</f>
        <v>83</v>
      </c>
      <c r="AA70" s="2">
        <v>67</v>
      </c>
      <c r="AB70" s="2"/>
      <c r="AC70" t="s">
        <v>697</v>
      </c>
      <c r="AD70" t="s">
        <v>688</v>
      </c>
      <c r="AE70" s="2" t="s">
        <v>514</v>
      </c>
      <c r="AF70" s="2" t="s">
        <v>16</v>
      </c>
      <c r="AG70">
        <v>46.5</v>
      </c>
      <c r="AH70" s="2">
        <v>68</v>
      </c>
      <c r="AI70" s="2"/>
      <c r="AJ70" t="str" cm="1">
        <f t="array" ref="AJ70">IFERROR(
INDEX($A$3:$G$317,
SMALL(
IF($G$3:$G$317="Sportif", ROW($A$3:$A$317)-ROW($A$3)+1),
ROW(A68)
),
CHOOSE(COLUMN(A68),1,2,3,7,5)
),
"")</f>
        <v>LENGLET</v>
      </c>
      <c r="AK70" t="str" cm="1">
        <f t="array" ref="AK70">IFERROR(
INDEX($A$3:$G$317,
SMALL(
IF($G$3:$G$317="Sportif", ROW($A$3:$A$317)-ROW($A$3)+1),
ROW(B68)
),
CHOOSE(COLUMN(B68),1,2,3,7,5)
),
"")</f>
        <v>Chrystelle</v>
      </c>
      <c r="AL70" t="str" cm="1">
        <f t="array" ref="AL70">IFERROR(
INDEX($A$3:$G$317,
SMALL(
IF($G$3:$G$317="Sportif", ROW($A$3:$A$317)-ROW($A$3)+1),
ROW(C68)
),
CHOOSE(COLUMN(C68),1,2,3,7,5)
),
"")</f>
        <v>FAM / FDV HARBONNIERES</v>
      </c>
      <c r="AM70" t="str" cm="1">
        <f t="array" ref="AM70">IFERROR(
INDEX($A$3:$G$317,
SMALL(
IF($G$3:$G$317="Sportif", ROW($A$3:$A$317)-ROW($A$3)+1),
ROW(D68)
),
CHOOSE(COLUMN(D68),1,2,3,7,5)
),
"")</f>
        <v>sportif</v>
      </c>
      <c r="AN70" cm="1">
        <f t="array" ref="AN70">IFERROR(
INDEX($A$3:$G$317,
SMALL(
IF($G$3:$G$317="Sportif", ROW($A$3:$A$317)-ROW($A$3)+1),
ROW(E68)
),
CHOOSE(COLUMN(E68),1,2,3,7,5)
),
"")</f>
        <v>71.5</v>
      </c>
      <c r="AO70" s="2">
        <f t="shared" si="24"/>
        <v>68</v>
      </c>
    </row>
    <row r="71" spans="1:41" x14ac:dyDescent="0.3">
      <c r="A71" t="s">
        <v>382</v>
      </c>
      <c r="B71" t="s">
        <v>383</v>
      </c>
      <c r="C71" s="2" t="s">
        <v>363</v>
      </c>
      <c r="D71" t="s">
        <v>29</v>
      </c>
      <c r="E71">
        <v>83</v>
      </c>
      <c r="F71">
        <f t="shared" si="17"/>
        <v>68</v>
      </c>
      <c r="G71" t="s">
        <v>26</v>
      </c>
      <c r="I71" s="2">
        <f t="shared" si="23"/>
        <v>69</v>
      </c>
      <c r="J71" s="2" t="str">
        <f t="shared" si="18"/>
        <v>LECOQ</v>
      </c>
      <c r="K71" s="2" t="str">
        <f t="shared" si="19"/>
        <v>Clotilde</v>
      </c>
      <c r="L71" s="2" t="str">
        <f t="shared" si="20"/>
        <v>FAM / FDV HARBONNIERES</v>
      </c>
      <c r="M71" s="2">
        <f t="shared" si="21"/>
        <v>83</v>
      </c>
      <c r="P71" s="2"/>
      <c r="Q71" s="2"/>
      <c r="R71" s="2"/>
      <c r="S71" s="2"/>
      <c r="T71" s="2" t="str">
        <f t="shared" si="22"/>
        <v/>
      </c>
      <c r="U71" s="2"/>
      <c r="V71" t="str" cm="1">
        <f t="array" ref="V71">IFERROR(
INDEX($A$3:$G$100,
SMALL(
IF($D$3:$D$100="sans rampe", ROW($A$3:$A$100)-ROW($A$3)+1),
ROW(A69)
),
COLUMN(A69)
),
"")</f>
        <v>CATRY</v>
      </c>
      <c r="W71" t="str" cm="1">
        <f t="array" ref="W71">IFERROR(
INDEX($A$3:$G$100,
SMALL(
IF($D$3:$D$100="sans rampe", ROW($A$3:$A$100)-ROW($A$3)+1),
ROW(B69)
),
COLUMN(B69)
),
"")</f>
        <v>Valérie</v>
      </c>
      <c r="X71" t="str" cm="1">
        <f t="array" ref="X71">IFERROR(
INDEX($A$3:$G$100,
SMALL(
IF($D$3:$D$100="sans rampe", ROW($A$3:$A$100)-ROW($A$3)+1),
ROW(C69)
),
COLUMN(C69)
),
"")</f>
        <v>CH CORBIE ALBERT</v>
      </c>
      <c r="Y71" t="str" cm="1">
        <f t="array" ref="Y71">IFERROR(
INDEX($A$3:$G$100,
SMALL(
IF($D$3:$D$100="sans rampe", ROW($A$3:$A$100)-ROW($A$3)+1),
ROW(D69)
),
COLUMN(D69)
),
"")</f>
        <v>sans rampe</v>
      </c>
      <c r="Z71" cm="1">
        <f t="array" ref="Z71">IFERROR(
INDEX($A$3:$G$100,
SMALL(
IF($D$3:$D$100="sans rampe", ROW($A$3:$A$100)-ROW($A$3)+1),
ROW(E69)
),
COLUMN(E69)
),
"")</f>
        <v>83</v>
      </c>
      <c r="AA71" s="2">
        <v>67</v>
      </c>
      <c r="AB71" s="2"/>
      <c r="AC71" t="s">
        <v>700</v>
      </c>
      <c r="AD71" t="s">
        <v>419</v>
      </c>
      <c r="AE71" s="2" t="s">
        <v>514</v>
      </c>
      <c r="AF71" s="2" t="s">
        <v>16</v>
      </c>
      <c r="AG71">
        <v>45.5</v>
      </c>
      <c r="AH71" s="2">
        <v>69</v>
      </c>
      <c r="AI71" s="2"/>
      <c r="AJ71" t="str" cm="1">
        <f t="array" ref="AJ71">IFERROR(
INDEX($A$3:$G$317,
SMALL(
IF($G$3:$G$317="Sportif", ROW($A$3:$A$317)-ROW($A$3)+1),
ROW(A69)
),
CHOOSE(COLUMN(A69),1,2,3,7,5)
),
"")</f>
        <v>BASSET</v>
      </c>
      <c r="AK71" t="str" cm="1">
        <f t="array" ref="AK71">IFERROR(
INDEX($A$3:$G$317,
SMALL(
IF($G$3:$G$317="Sportif", ROW($A$3:$A$317)-ROW($A$3)+1),
ROW(B69)
),
CHOOSE(COLUMN(B69),1,2,3,7,5)
),
"")</f>
        <v>Jacques</v>
      </c>
      <c r="AL71" t="str" cm="1">
        <f t="array" ref="AL71">IFERROR(
INDEX($A$3:$G$317,
SMALL(
IF($G$3:$G$317="Sportif", ROW($A$3:$A$317)-ROW($A$3)+1),
ROW(C69)
),
CHOOSE(COLUMN(C69),1,2,3,7,5)
),
"")</f>
        <v>CH CORBIE ALBERT</v>
      </c>
      <c r="AM71" t="str" cm="1">
        <f t="array" ref="AM71">IFERROR(
INDEX($A$3:$G$317,
SMALL(
IF($G$3:$G$317="Sportif", ROW($A$3:$A$317)-ROW($A$3)+1),
ROW(D69)
),
CHOOSE(COLUMN(D69),1,2,3,7,5)
),
"")</f>
        <v>sportif</v>
      </c>
      <c r="AN71" cm="1">
        <f t="array" ref="AN71">IFERROR(
INDEX($A$3:$G$317,
SMALL(
IF($G$3:$G$317="Sportif", ROW($A$3:$A$317)-ROW($A$3)+1),
ROW(E69)
),
CHOOSE(COLUMN(E69),1,2,3,7,5)
),
"")</f>
        <v>71.5</v>
      </c>
      <c r="AO71" s="2">
        <f t="shared" si="24"/>
        <v>68</v>
      </c>
    </row>
    <row r="72" spans="1:41" x14ac:dyDescent="0.3">
      <c r="A72" t="s">
        <v>637</v>
      </c>
      <c r="B72" t="s">
        <v>638</v>
      </c>
      <c r="C72" s="2" t="s">
        <v>514</v>
      </c>
      <c r="D72" t="s">
        <v>29</v>
      </c>
      <c r="E72">
        <v>83</v>
      </c>
      <c r="F72" s="2">
        <f t="shared" si="17"/>
        <v>68</v>
      </c>
      <c r="G72" t="s">
        <v>26</v>
      </c>
      <c r="I72" s="2">
        <f t="shared" si="23"/>
        <v>70</v>
      </c>
      <c r="J72" s="2" t="str">
        <f t="shared" si="18"/>
        <v>CATRY</v>
      </c>
      <c r="K72" s="2" t="str">
        <f t="shared" si="19"/>
        <v>Valérie</v>
      </c>
      <c r="L72" s="2" t="str">
        <f t="shared" si="20"/>
        <v>CH CORBIE ALBERT</v>
      </c>
      <c r="M72" s="2">
        <f t="shared" si="21"/>
        <v>83</v>
      </c>
      <c r="P72" s="2"/>
      <c r="Q72" s="2"/>
      <c r="R72" s="2"/>
      <c r="S72" s="2"/>
      <c r="T72" s="2" t="str">
        <f t="shared" si="22"/>
        <v/>
      </c>
      <c r="U72" s="2"/>
      <c r="V72" t="str" cm="1">
        <f t="array" ref="V72">IFERROR(
INDEX($A$3:$G$100,
SMALL(
IF($D$3:$D$100="sans rampe", ROW($A$3:$A$100)-ROW($A$3)+1),
ROW(A70)
),
COLUMN(A70)
),
"")</f>
        <v>INGHELS</v>
      </c>
      <c r="W72" t="str" cm="1">
        <f t="array" ref="W72">IFERROR(
INDEX($A$3:$G$100,
SMALL(
IF($D$3:$D$100="sans rampe", ROW($A$3:$A$100)-ROW($A$3)+1),
ROW(B70)
),
COLUMN(B70)
),
"")</f>
        <v>Didier</v>
      </c>
      <c r="X72" t="str" cm="1">
        <f t="array" ref="X72">IFERROR(
INDEX($A$3:$G$100,
SMALL(
IF($D$3:$D$100="sans rampe", ROW($A$3:$A$100)-ROW($A$3)+1),
ROW(C70)
),
COLUMN(C70)
),
"")</f>
        <v>CH CORBIE ALBERT</v>
      </c>
      <c r="Y72" t="str" cm="1">
        <f t="array" ref="Y72">IFERROR(
INDEX($A$3:$G$100,
SMALL(
IF($D$3:$D$100="sans rampe", ROW($A$3:$A$100)-ROW($A$3)+1),
ROW(D70)
),
COLUMN(D70)
),
"")</f>
        <v>sans rampe</v>
      </c>
      <c r="Z72" cm="1">
        <f t="array" ref="Z72">IFERROR(
INDEX($A$3:$G$100,
SMALL(
IF($D$3:$D$100="sans rampe", ROW($A$3:$A$100)-ROW($A$3)+1),
ROW(E70)
),
COLUMN(E70)
),
"")</f>
        <v>83</v>
      </c>
      <c r="AA72" s="2">
        <v>67</v>
      </c>
      <c r="AB72" s="2"/>
      <c r="AC72" t="s">
        <v>702</v>
      </c>
      <c r="AD72" t="s">
        <v>703</v>
      </c>
      <c r="AE72" s="2" t="s">
        <v>514</v>
      </c>
      <c r="AF72" s="2" t="s">
        <v>16</v>
      </c>
      <c r="AG72">
        <v>43.5</v>
      </c>
      <c r="AH72" s="2">
        <v>70</v>
      </c>
      <c r="AI72" s="2"/>
      <c r="AJ72" t="str" cm="1">
        <f t="array" ref="AJ72">IFERROR(
INDEX($A$3:$G$317,
SMALL(
IF($G$3:$G$317="Sportif", ROW($A$3:$A$317)-ROW($A$3)+1),
ROW(A70)
),
CHOOSE(COLUMN(A70),1,2,3,7,5)
),
"")</f>
        <v>ROGER</v>
      </c>
      <c r="AK72" t="str" cm="1">
        <f t="array" ref="AK72">IFERROR(
INDEX($A$3:$G$317,
SMALL(
IF($G$3:$G$317="Sportif", ROW($A$3:$A$317)-ROW($A$3)+1),
ROW(B70)
),
CHOOSE(COLUMN(B70),1,2,3,7,5)
),
"")</f>
        <v>Daniel</v>
      </c>
      <c r="AL72" t="str" cm="1">
        <f t="array" ref="AL72">IFERROR(
INDEX($A$3:$G$317,
SMALL(
IF($G$3:$G$317="Sportif", ROW($A$3:$A$317)-ROW($A$3)+1),
ROW(C70)
),
CHOOSE(COLUMN(C70),1,2,3,7,5)
),
"")</f>
        <v>CH CORBIE ALBERT</v>
      </c>
      <c r="AM72" t="str" cm="1">
        <f t="array" ref="AM72">IFERROR(
INDEX($A$3:$G$317,
SMALL(
IF($G$3:$G$317="Sportif", ROW($A$3:$A$317)-ROW($A$3)+1),
ROW(D70)
),
CHOOSE(COLUMN(D70),1,2,3,7,5)
),
"")</f>
        <v>sportif</v>
      </c>
      <c r="AN72" cm="1">
        <f t="array" ref="AN72">IFERROR(
INDEX($A$3:$G$317,
SMALL(
IF($G$3:$G$317="Sportif", ROW($A$3:$A$317)-ROW($A$3)+1),
ROW(E70)
),
CHOOSE(COLUMN(E70),1,2,3,7,5)
),
"")</f>
        <v>71</v>
      </c>
      <c r="AO72" s="2">
        <f t="shared" si="24"/>
        <v>70</v>
      </c>
    </row>
    <row r="73" spans="1:41" x14ac:dyDescent="0.3">
      <c r="A73" t="s">
        <v>636</v>
      </c>
      <c r="B73" t="s">
        <v>413</v>
      </c>
      <c r="C73" s="2" t="s">
        <v>514</v>
      </c>
      <c r="D73" t="s">
        <v>29</v>
      </c>
      <c r="E73">
        <v>83</v>
      </c>
      <c r="F73" s="2">
        <f t="shared" si="17"/>
        <v>68</v>
      </c>
      <c r="G73" t="s">
        <v>26</v>
      </c>
      <c r="I73" s="2">
        <f t="shared" si="23"/>
        <v>71</v>
      </c>
      <c r="J73" s="2" t="str">
        <f t="shared" si="18"/>
        <v>INGHELS</v>
      </c>
      <c r="K73" s="2" t="str">
        <f t="shared" si="19"/>
        <v>Didier</v>
      </c>
      <c r="L73" s="2" t="str">
        <f t="shared" si="20"/>
        <v>CH CORBIE ALBERT</v>
      </c>
      <c r="M73" s="2">
        <f t="shared" si="21"/>
        <v>83</v>
      </c>
      <c r="P73" s="2"/>
      <c r="Q73" s="2"/>
      <c r="R73" s="2"/>
      <c r="S73" s="2"/>
      <c r="T73" s="2" t="str">
        <f t="shared" si="22"/>
        <v/>
      </c>
      <c r="U73" s="2"/>
      <c r="V73" t="str" cm="1">
        <f t="array" ref="V73">IFERROR(
INDEX($A$3:$G$100,
SMALL(
IF($D$3:$D$100="sans rampe", ROW($A$3:$A$100)-ROW($A$3)+1),
ROW(A71)
),
COLUMN(A71)
),
"")</f>
        <v>BONNIERES</v>
      </c>
      <c r="W73" t="str" cm="1">
        <f t="array" ref="W73">IFERROR(
INDEX($A$3:$G$100,
SMALL(
IF($D$3:$D$100="sans rampe", ROW($A$3:$A$100)-ROW($A$3)+1),
ROW(B71)
),
COLUMN(B71)
),
"")</f>
        <v>Gerald</v>
      </c>
      <c r="X73" t="str" cm="1">
        <f t="array" ref="X73">IFERROR(
INDEX($A$3:$G$100,
SMALL(
IF($D$3:$D$100="sans rampe", ROW($A$3:$A$100)-ROW($A$3)+1),
ROW(C71)
),
COLUMN(C71)
),
"")</f>
        <v>CH CORBIE ALBERT</v>
      </c>
      <c r="Y73" t="str" cm="1">
        <f t="array" ref="Y73">IFERROR(
INDEX($A$3:$G$100,
SMALL(
IF($D$3:$D$100="sans rampe", ROW($A$3:$A$100)-ROW($A$3)+1),
ROW(D71)
),
COLUMN(D71)
),
"")</f>
        <v>sans rampe</v>
      </c>
      <c r="Z73" cm="1">
        <f t="array" ref="Z73">IFERROR(
INDEX($A$3:$G$100,
SMALL(
IF($D$3:$D$100="sans rampe", ROW($A$3:$A$100)-ROW($A$3)+1),
ROW(E71)
),
COLUMN(E71)
),
"")</f>
        <v>83</v>
      </c>
      <c r="AA73" s="2">
        <v>67</v>
      </c>
      <c r="AB73" s="2"/>
      <c r="AC73" t="s">
        <v>704</v>
      </c>
      <c r="AD73" t="s">
        <v>435</v>
      </c>
      <c r="AE73" s="2" t="s">
        <v>514</v>
      </c>
      <c r="AF73" s="2" t="s">
        <v>16</v>
      </c>
      <c r="AG73">
        <v>42.5</v>
      </c>
      <c r="AH73" s="2">
        <v>71</v>
      </c>
      <c r="AI73" s="2"/>
      <c r="AJ73" t="str" cm="1">
        <f t="array" ref="AJ73">IFERROR(
INDEX($A$3:$G$317,
SMALL(
IF($G$3:$G$317="Sportif", ROW($A$3:$A$317)-ROW($A$3)+1),
ROW(A71)
),
CHOOSE(COLUMN(A71),1,2,3,7,5)
),
"")</f>
        <v>MARTIN</v>
      </c>
      <c r="AK73" t="str" cm="1">
        <f t="array" ref="AK73">IFERROR(
INDEX($A$3:$G$317,
SMALL(
IF($G$3:$G$317="Sportif", ROW($A$3:$A$317)-ROW($A$3)+1),
ROW(B71)
),
CHOOSE(COLUMN(B71),1,2,3,7,5)
),
"")</f>
        <v>Robert</v>
      </c>
      <c r="AL73" t="str" cm="1">
        <f t="array" ref="AL73">IFERROR(
INDEX($A$3:$G$317,
SMALL(
IF($G$3:$G$317="Sportif", ROW($A$3:$A$317)-ROW($A$3)+1),
ROW(C71)
),
CHOOSE(COLUMN(C71),1,2,3,7,5)
),
"")</f>
        <v>CH CORBIE ALBERT</v>
      </c>
      <c r="AM73" t="str" cm="1">
        <f t="array" ref="AM73">IFERROR(
INDEX($A$3:$G$317,
SMALL(
IF($G$3:$G$317="Sportif", ROW($A$3:$A$317)-ROW($A$3)+1),
ROW(D71)
),
CHOOSE(COLUMN(D71),1,2,3,7,5)
),
"")</f>
        <v>sportif</v>
      </c>
      <c r="AN73" cm="1">
        <f t="array" ref="AN73">IFERROR(
INDEX($A$3:$G$317,
SMALL(
IF($G$3:$G$317="Sportif", ROW($A$3:$A$317)-ROW($A$3)+1),
ROW(E71)
),
CHOOSE(COLUMN(E71),1,2,3,7,5)
),
"")</f>
        <v>71</v>
      </c>
      <c r="AO73" s="2">
        <f t="shared" si="24"/>
        <v>70</v>
      </c>
    </row>
    <row r="74" spans="1:41" x14ac:dyDescent="0.3">
      <c r="A74" t="s">
        <v>662</v>
      </c>
      <c r="B74" t="s">
        <v>663</v>
      </c>
      <c r="C74" s="2" t="s">
        <v>514</v>
      </c>
      <c r="D74" t="s">
        <v>29</v>
      </c>
      <c r="E74">
        <v>83</v>
      </c>
      <c r="F74" s="2">
        <f t="shared" si="17"/>
        <v>68</v>
      </c>
      <c r="G74" t="s">
        <v>26</v>
      </c>
      <c r="I74" s="2">
        <f t="shared" si="23"/>
        <v>72</v>
      </c>
      <c r="J74" s="2" t="str">
        <f t="shared" si="18"/>
        <v>BONNIERES</v>
      </c>
      <c r="K74" s="2" t="str">
        <f t="shared" si="19"/>
        <v>Gerald</v>
      </c>
      <c r="L74" s="2" t="str">
        <f t="shared" si="20"/>
        <v>CH CORBIE ALBERT</v>
      </c>
      <c r="M74" s="2">
        <f t="shared" si="21"/>
        <v>83</v>
      </c>
      <c r="P74" s="2"/>
      <c r="Q74" s="2"/>
      <c r="R74" s="2"/>
      <c r="S74" s="2"/>
      <c r="T74" s="2" t="str">
        <f t="shared" si="22"/>
        <v/>
      </c>
      <c r="U74" s="2"/>
      <c r="V74" t="str" cm="1">
        <f t="array" ref="V74">IFERROR(
INDEX($A$3:$G$100,
SMALL(
IF($D$3:$D$100="sans rampe", ROW($A$3:$A$100)-ROW($A$3)+1),
ROW(A72)
),
COLUMN(A72)
),
"")</f>
        <v>WINCKLES</v>
      </c>
      <c r="W74" t="str" cm="1">
        <f t="array" ref="W74">IFERROR(
INDEX($A$3:$G$100,
SMALL(
IF($D$3:$D$100="sans rampe", ROW($A$3:$A$100)-ROW($A$3)+1),
ROW(B72)
),
COLUMN(B72)
),
"")</f>
        <v>Sophie</v>
      </c>
      <c r="X74" t="str" cm="1">
        <f t="array" ref="X74">IFERROR(
INDEX($A$3:$G$100,
SMALL(
IF($D$3:$D$100="sans rampe", ROW($A$3:$A$100)-ROW($A$3)+1),
ROW(C72)
),
COLUMN(C72)
),
"")</f>
        <v>CH CORBIE ALBERT</v>
      </c>
      <c r="Y74" t="str" cm="1">
        <f t="array" ref="Y74">IFERROR(
INDEX($A$3:$G$100,
SMALL(
IF($D$3:$D$100="sans rampe", ROW($A$3:$A$100)-ROW($A$3)+1),
ROW(D72)
),
COLUMN(D72)
),
"")</f>
        <v>sans rampe</v>
      </c>
      <c r="Z74" cm="1">
        <f t="array" ref="Z74">IFERROR(
INDEX($A$3:$G$100,
SMALL(
IF($D$3:$D$100="sans rampe", ROW($A$3:$A$100)-ROW($A$3)+1),
ROW(E72)
),
COLUMN(E72)
),
"")</f>
        <v>82.5</v>
      </c>
      <c r="AA74" s="2">
        <v>72</v>
      </c>
      <c r="AB74" s="2"/>
      <c r="AC74" t="s">
        <v>189</v>
      </c>
      <c r="AD74" t="s">
        <v>190</v>
      </c>
      <c r="AE74" s="2" t="s">
        <v>186</v>
      </c>
      <c r="AF74" s="2" t="s">
        <v>16</v>
      </c>
      <c r="AG74">
        <v>40</v>
      </c>
      <c r="AH74" s="2">
        <v>72</v>
      </c>
      <c r="AI74" s="2"/>
      <c r="AJ74" t="str" cm="1">
        <f t="array" ref="AJ74">IFERROR(
INDEX($A$3:$G$317,
SMALL(
IF($G$3:$G$317="Sportif", ROW($A$3:$A$317)-ROW($A$3)+1),
ROW(A72)
),
CHOOSE(COLUMN(A72),1,2,3,7,5)
),
"")</f>
        <v>THELLIEZ</v>
      </c>
      <c r="AK74" t="str" cm="1">
        <f t="array" ref="AK74">IFERROR(
INDEX($A$3:$G$317,
SMALL(
IF($G$3:$G$317="Sportif", ROW($A$3:$A$317)-ROW($A$3)+1),
ROW(B72)
),
CHOOSE(COLUMN(B72),1,2,3,7,5)
),
"")</f>
        <v>Stéphanie</v>
      </c>
      <c r="AL74" t="str" cm="1">
        <f t="array" ref="AL74">IFERROR(
INDEX($A$3:$G$317,
SMALL(
IF($G$3:$G$317="Sportif", ROW($A$3:$A$317)-ROW($A$3)+1),
ROW(C72)
),
CHOOSE(COLUMN(C72),1,2,3,7,5)
),
"")</f>
        <v>Handisport Amiens Métropole</v>
      </c>
      <c r="AM74" t="str" cm="1">
        <f t="array" ref="AM74">IFERROR(
INDEX($A$3:$G$317,
SMALL(
IF($G$3:$G$317="Sportif", ROW($A$3:$A$317)-ROW($A$3)+1),
ROW(D72)
),
CHOOSE(COLUMN(D72),1,2,3,7,5)
),
"")</f>
        <v>sportif</v>
      </c>
      <c r="AN74" cm="1">
        <f t="array" ref="AN74">IFERROR(
INDEX($A$3:$G$317,
SMALL(
IF($G$3:$G$317="Sportif", ROW($A$3:$A$317)-ROW($A$3)+1),
ROW(E72)
),
CHOOSE(COLUMN(E72),1,2,3,7,5)
),
"")</f>
        <v>70.5</v>
      </c>
      <c r="AO74" s="2">
        <f t="shared" si="24"/>
        <v>72</v>
      </c>
    </row>
    <row r="75" spans="1:41" x14ac:dyDescent="0.3">
      <c r="A75" t="s">
        <v>546</v>
      </c>
      <c r="B75" t="s">
        <v>387</v>
      </c>
      <c r="C75" s="2" t="s">
        <v>514</v>
      </c>
      <c r="D75" t="s">
        <v>29</v>
      </c>
      <c r="E75">
        <v>82.5</v>
      </c>
      <c r="F75" s="2">
        <f t="shared" si="17"/>
        <v>73</v>
      </c>
      <c r="G75" t="s">
        <v>132</v>
      </c>
      <c r="I75" s="2">
        <f t="shared" si="23"/>
        <v>73</v>
      </c>
      <c r="J75" s="2" t="str">
        <f t="shared" si="18"/>
        <v>WINCKLES</v>
      </c>
      <c r="K75" s="2" t="str">
        <f t="shared" si="19"/>
        <v>Sophie</v>
      </c>
      <c r="L75" s="2" t="str">
        <f t="shared" si="20"/>
        <v>CH CORBIE ALBERT</v>
      </c>
      <c r="M75" s="2">
        <f t="shared" si="21"/>
        <v>82.5</v>
      </c>
      <c r="P75" s="2"/>
      <c r="Q75" s="2"/>
      <c r="R75" s="2"/>
      <c r="S75" s="2"/>
      <c r="T75" s="2" t="str">
        <f t="shared" si="22"/>
        <v/>
      </c>
      <c r="U75" s="2"/>
      <c r="V75" t="str" cm="1">
        <f t="array" ref="V75">IFERROR(
INDEX($A$3:$G$100,
SMALL(
IF($D$3:$D$100="sans rampe", ROW($A$3:$A$100)-ROW($A$3)+1),
ROW(A73)
),
COLUMN(A73)
),
"")</f>
        <v>ALONET</v>
      </c>
      <c r="W75" t="str" cm="1">
        <f t="array" ref="W75">IFERROR(
INDEX($A$3:$G$100,
SMALL(
IF($D$3:$D$100="sans rampe", ROW($A$3:$A$100)-ROW($A$3)+1),
ROW(B73)
),
COLUMN(B73)
),
"")</f>
        <v>Pamela</v>
      </c>
      <c r="X75" t="str" cm="1">
        <f t="array" ref="X75">IFERROR(
INDEX($A$3:$G$100,
SMALL(
IF($D$3:$D$100="sans rampe", ROW($A$3:$A$100)-ROW($A$3)+1),
ROW(C73)
),
COLUMN(C73)
),
"")</f>
        <v>FAM / FDV HARBONNIERES</v>
      </c>
      <c r="Y75" t="str" cm="1">
        <f t="array" ref="Y75">IFERROR(
INDEX($A$3:$G$100,
SMALL(
IF($D$3:$D$100="sans rampe", ROW($A$3:$A$100)-ROW($A$3)+1),
ROW(D73)
),
COLUMN(D73)
),
"")</f>
        <v>sans rampe</v>
      </c>
      <c r="Z75" cm="1">
        <f t="array" ref="Z75">IFERROR(
INDEX($A$3:$G$100,
SMALL(
IF($D$3:$D$100="sans rampe", ROW($A$3:$A$100)-ROW($A$3)+1),
ROW(E73)
),
COLUMN(E73)
),
"")</f>
        <v>82</v>
      </c>
      <c r="AA75" s="2">
        <v>73</v>
      </c>
      <c r="AB75" s="2"/>
      <c r="AC75" t="s">
        <v>610</v>
      </c>
      <c r="AD75" t="s">
        <v>611</v>
      </c>
      <c r="AE75" s="2" t="s">
        <v>514</v>
      </c>
      <c r="AF75" s="2" t="s">
        <v>16</v>
      </c>
      <c r="AG75">
        <v>40</v>
      </c>
      <c r="AH75" s="2">
        <v>72</v>
      </c>
      <c r="AI75" s="2"/>
      <c r="AJ75" t="str" cm="1">
        <f t="array" ref="AJ75">IFERROR(
INDEX($A$3:$G$317,
SMALL(
IF($G$3:$G$317="Sportif", ROW($A$3:$A$317)-ROW($A$3)+1),
ROW(A73)
),
CHOOSE(COLUMN(A73),1,2,3,7,5)
),
"")</f>
        <v>SPISZ</v>
      </c>
      <c r="AK75" t="str" cm="1">
        <f t="array" ref="AK75">IFERROR(
INDEX($A$3:$G$317,
SMALL(
IF($G$3:$G$317="Sportif", ROW($A$3:$A$317)-ROW($A$3)+1),
ROW(B73)
),
CHOOSE(COLUMN(B73),1,2,3,7,5)
),
"")</f>
        <v>Béatrice</v>
      </c>
      <c r="AL75" t="str" cm="1">
        <f t="array" ref="AL75">IFERROR(
INDEX($A$3:$G$317,
SMALL(
IF($G$3:$G$317="Sportif", ROW($A$3:$A$317)-ROW($A$3)+1),
ROW(C73)
),
CHOOSE(COLUMN(C73),1,2,3,7,5)
),
"")</f>
        <v>CH CORBIE ALBERT</v>
      </c>
      <c r="AM75" t="str" cm="1">
        <f t="array" ref="AM75">IFERROR(
INDEX($A$3:$G$317,
SMALL(
IF($G$3:$G$317="Sportif", ROW($A$3:$A$317)-ROW($A$3)+1),
ROW(D73)
),
CHOOSE(COLUMN(D73),1,2,3,7,5)
),
"")</f>
        <v>sportif</v>
      </c>
      <c r="AN75" cm="1">
        <f t="array" ref="AN75">IFERROR(
INDEX($A$3:$G$317,
SMALL(
IF($G$3:$G$317="Sportif", ROW($A$3:$A$317)-ROW($A$3)+1),
ROW(E73)
),
CHOOSE(COLUMN(E73),1,2,3,7,5)
),
"")</f>
        <v>70.5</v>
      </c>
      <c r="AO75" s="2">
        <f t="shared" si="24"/>
        <v>72</v>
      </c>
    </row>
    <row r="76" spans="1:41" x14ac:dyDescent="0.3">
      <c r="A76" t="s">
        <v>384</v>
      </c>
      <c r="B76" t="s">
        <v>385</v>
      </c>
      <c r="C76" s="2" t="s">
        <v>363</v>
      </c>
      <c r="D76" t="s">
        <v>29</v>
      </c>
      <c r="E76">
        <v>82</v>
      </c>
      <c r="F76">
        <f t="shared" si="17"/>
        <v>74</v>
      </c>
      <c r="G76" t="s">
        <v>26</v>
      </c>
      <c r="I76" s="2">
        <f t="shared" si="23"/>
        <v>74</v>
      </c>
      <c r="J76" s="2" t="str">
        <f t="shared" si="18"/>
        <v>ALONET</v>
      </c>
      <c r="K76" s="2" t="str">
        <f t="shared" si="19"/>
        <v>Pamela</v>
      </c>
      <c r="L76" s="2" t="str">
        <f t="shared" si="20"/>
        <v>FAM / FDV HARBONNIERES</v>
      </c>
      <c r="M76" s="2">
        <f t="shared" si="21"/>
        <v>82</v>
      </c>
      <c r="P76" s="2"/>
      <c r="Q76" s="2"/>
      <c r="R76" s="2"/>
      <c r="S76" s="2"/>
      <c r="T76" s="2" t="str">
        <f t="shared" si="22"/>
        <v/>
      </c>
      <c r="U76" s="2"/>
      <c r="V76" t="str" cm="1">
        <f t="array" ref="V76">IFERROR(
INDEX($A$3:$G$100,
SMALL(
IF($D$3:$D$100="sans rampe", ROW($A$3:$A$100)-ROW($A$3)+1),
ROW(A74)
),
COLUMN(A74)
),
"")</f>
        <v>RABACHE</v>
      </c>
      <c r="W76" t="str" cm="1">
        <f t="array" ref="W76">IFERROR(
INDEX($A$3:$G$100,
SMALL(
IF($D$3:$D$100="sans rampe", ROW($A$3:$A$100)-ROW($A$3)+1),
ROW(B74)
),
COLUMN(B74)
),
"")</f>
        <v>Mélissa</v>
      </c>
      <c r="X76" t="str" cm="1">
        <f t="array" ref="X76">IFERROR(
INDEX($A$3:$G$100,
SMALL(
IF($D$3:$D$100="sans rampe", ROW($A$3:$A$100)-ROW($A$3)+1),
ROW(C74)
),
COLUMN(C74)
),
"")</f>
        <v>CH CORBIE ALBERT</v>
      </c>
      <c r="Y76" t="str" cm="1">
        <f t="array" ref="Y76">IFERROR(
INDEX($A$3:$G$100,
SMALL(
IF($D$3:$D$100="sans rampe", ROW($A$3:$A$100)-ROW($A$3)+1),
ROW(D74)
),
COLUMN(D74)
),
"")</f>
        <v>sans rampe</v>
      </c>
      <c r="Z76" cm="1">
        <f t="array" ref="Z76">IFERROR(
INDEX($A$3:$G$100,
SMALL(
IF($D$3:$D$100="sans rampe", ROW($A$3:$A$100)-ROW($A$3)+1),
ROW(E74)
),
COLUMN(E74)
),
"")</f>
        <v>81.5</v>
      </c>
      <c r="AA76" s="2">
        <v>74</v>
      </c>
      <c r="AB76" s="2"/>
      <c r="AC76" t="s">
        <v>196</v>
      </c>
      <c r="AD76" t="s">
        <v>197</v>
      </c>
      <c r="AE76" s="2" t="s">
        <v>186</v>
      </c>
      <c r="AF76" s="2" t="s">
        <v>16</v>
      </c>
      <c r="AG76">
        <v>37</v>
      </c>
      <c r="AH76" s="2">
        <v>74</v>
      </c>
      <c r="AI76" s="2"/>
      <c r="AJ76" t="str" cm="1">
        <f t="array" ref="AJ76">IFERROR(
INDEX($A$3:$G$317,
SMALL(
IF($G$3:$G$317="Sportif", ROW($A$3:$A$317)-ROW($A$3)+1),
ROW(A74)
),
CHOOSE(COLUMN(A74),1,2,3,7,5)
),
"")</f>
        <v>CALAIS</v>
      </c>
      <c r="AK76" t="str" cm="1">
        <f t="array" ref="AK76">IFERROR(
INDEX($A$3:$G$317,
SMALL(
IF($G$3:$G$317="Sportif", ROW($A$3:$A$317)-ROW($A$3)+1),
ROW(B74)
),
CHOOSE(COLUMN(B74),1,2,3,7,5)
),
"")</f>
        <v>Magali</v>
      </c>
      <c r="AL76" t="str" cm="1">
        <f t="array" ref="AL76">IFERROR(
INDEX($A$3:$G$317,
SMALL(
IF($G$3:$G$317="Sportif", ROW($A$3:$A$317)-ROW($A$3)+1),
ROW(C74)
),
CHOOSE(COLUMN(C74),1,2,3,7,5)
),
"")</f>
        <v>CH CORBIE ALBERT</v>
      </c>
      <c r="AM76" t="str" cm="1">
        <f t="array" ref="AM76">IFERROR(
INDEX($A$3:$G$317,
SMALL(
IF($G$3:$G$317="Sportif", ROW($A$3:$A$317)-ROW($A$3)+1),
ROW(D74)
),
CHOOSE(COLUMN(D74),1,2,3,7,5)
),
"")</f>
        <v>sportif</v>
      </c>
      <c r="AN76" cm="1">
        <f t="array" ref="AN76">IFERROR(
INDEX($A$3:$G$317,
SMALL(
IF($G$3:$G$317="Sportif", ROW($A$3:$A$317)-ROW($A$3)+1),
ROW(E74)
),
CHOOSE(COLUMN(E74),1,2,3,7,5)
),
"")</f>
        <v>70</v>
      </c>
      <c r="AO76" s="2">
        <f t="shared" si="24"/>
        <v>74</v>
      </c>
    </row>
    <row r="77" spans="1:41" x14ac:dyDescent="0.3">
      <c r="A77" t="s">
        <v>534</v>
      </c>
      <c r="B77" t="s">
        <v>535</v>
      </c>
      <c r="C77" s="2" t="s">
        <v>514</v>
      </c>
      <c r="D77" t="s">
        <v>29</v>
      </c>
      <c r="E77">
        <v>81.5</v>
      </c>
      <c r="F77" s="2">
        <f t="shared" si="17"/>
        <v>75</v>
      </c>
      <c r="G77" t="s">
        <v>132</v>
      </c>
      <c r="I77" s="2">
        <f t="shared" si="23"/>
        <v>75</v>
      </c>
      <c r="J77" s="2" t="str">
        <f t="shared" si="18"/>
        <v>RABACHE</v>
      </c>
      <c r="K77" s="2" t="str">
        <f t="shared" si="19"/>
        <v>Mélissa</v>
      </c>
      <c r="L77" s="2" t="str">
        <f t="shared" si="20"/>
        <v>CH CORBIE ALBERT</v>
      </c>
      <c r="M77" s="2">
        <f t="shared" si="21"/>
        <v>81.5</v>
      </c>
      <c r="P77" s="2"/>
      <c r="Q77" s="2"/>
      <c r="R77" s="2"/>
      <c r="S77" s="2"/>
      <c r="T77" s="2" t="str">
        <f t="shared" si="22"/>
        <v/>
      </c>
      <c r="U77" s="2"/>
      <c r="V77" t="str" cm="1">
        <f t="array" ref="V77">IFERROR(
INDEX($A$3:$G$100,
SMALL(
IF($D$3:$D$100="sans rampe", ROW($A$3:$A$100)-ROW($A$3)+1),
ROW(A75)
),
COLUMN(A75)
),
"")</f>
        <v>CRIGNIER</v>
      </c>
      <c r="W77" t="str" cm="1">
        <f t="array" ref="W77">IFERROR(
INDEX($A$3:$G$100,
SMALL(
IF($D$3:$D$100="sans rampe", ROW($A$3:$A$100)-ROW($A$3)+1),
ROW(B75)
),
COLUMN(B75)
),
"")</f>
        <v>James</v>
      </c>
      <c r="X77" t="str" cm="1">
        <f t="array" ref="X77">IFERROR(
INDEX($A$3:$G$100,
SMALL(
IF($D$3:$D$100="sans rampe", ROW($A$3:$A$100)-ROW($A$3)+1),
ROW(C75)
),
COLUMN(C75)
),
"")</f>
        <v>CH CORBIE ALBERT</v>
      </c>
      <c r="Y77" t="str" cm="1">
        <f t="array" ref="Y77">IFERROR(
INDEX($A$3:$G$100,
SMALL(
IF($D$3:$D$100="sans rampe", ROW($A$3:$A$100)-ROW($A$3)+1),
ROW(D75)
),
COLUMN(D75)
),
"")</f>
        <v>sans rampe</v>
      </c>
      <c r="Z77" cm="1">
        <f t="array" ref="Z77">IFERROR(
INDEX($A$3:$G$100,
SMALL(
IF($D$3:$D$100="sans rampe", ROW($A$3:$A$100)-ROW($A$3)+1),
ROW(E75)
),
COLUMN(E75)
),
"")</f>
        <v>81.5</v>
      </c>
      <c r="AA77" s="2">
        <v>74</v>
      </c>
      <c r="AB77" s="2"/>
      <c r="AC77" t="s">
        <v>198</v>
      </c>
      <c r="AD77" t="s">
        <v>53</v>
      </c>
      <c r="AE77" s="2" t="s">
        <v>186</v>
      </c>
      <c r="AF77" s="2" t="s">
        <v>16</v>
      </c>
      <c r="AG77">
        <v>36</v>
      </c>
      <c r="AH77" s="2">
        <v>75</v>
      </c>
      <c r="AI77" s="2"/>
      <c r="AJ77" t="str" cm="1">
        <f t="array" ref="AJ77">IFERROR(
INDEX($A$3:$G$317,
SMALL(
IF($G$3:$G$317="Sportif", ROW($A$3:$A$317)-ROW($A$3)+1),
ROW(A75)
),
CHOOSE(COLUMN(A75),1,2,3,7,5)
),
"")</f>
        <v>PRUVOT</v>
      </c>
      <c r="AK77" t="str" cm="1">
        <f t="array" ref="AK77">IFERROR(
INDEX($A$3:$G$317,
SMALL(
IF($G$3:$G$317="Sportif", ROW($A$3:$A$317)-ROW($A$3)+1),
ROW(B75)
),
CHOOSE(COLUMN(B75),1,2,3,7,5)
),
"")</f>
        <v>Christelle</v>
      </c>
      <c r="AL77" t="str" cm="1">
        <f t="array" ref="AL77">IFERROR(
INDEX($A$3:$G$317,
SMALL(
IF($G$3:$G$317="Sportif", ROW($A$3:$A$317)-ROW($A$3)+1),
ROW(C75)
),
CHOOSE(COLUMN(C75),1,2,3,7,5)
),
"")</f>
        <v>CH CORBIE ALBERT</v>
      </c>
      <c r="AM77" t="str" cm="1">
        <f t="array" ref="AM77">IFERROR(
INDEX($A$3:$G$317,
SMALL(
IF($G$3:$G$317="Sportif", ROW($A$3:$A$317)-ROW($A$3)+1),
ROW(D75)
),
CHOOSE(COLUMN(D75),1,2,3,7,5)
),
"")</f>
        <v>sportif</v>
      </c>
      <c r="AN77" cm="1">
        <f t="array" ref="AN77">IFERROR(
INDEX($A$3:$G$317,
SMALL(
IF($G$3:$G$317="Sportif", ROW($A$3:$A$317)-ROW($A$3)+1),
ROW(E75)
),
CHOOSE(COLUMN(E75),1,2,3,7,5)
),
"")</f>
        <v>70</v>
      </c>
      <c r="AO77" s="2">
        <f t="shared" si="24"/>
        <v>74</v>
      </c>
    </row>
    <row r="78" spans="1:41" x14ac:dyDescent="0.3">
      <c r="A78" t="s">
        <v>574</v>
      </c>
      <c r="B78" t="s">
        <v>575</v>
      </c>
      <c r="C78" s="2" t="s">
        <v>514</v>
      </c>
      <c r="D78" t="s">
        <v>29</v>
      </c>
      <c r="E78">
        <v>81.5</v>
      </c>
      <c r="F78" s="2">
        <f t="shared" si="17"/>
        <v>75</v>
      </c>
      <c r="G78" t="s">
        <v>26</v>
      </c>
      <c r="I78" s="2">
        <f t="shared" si="23"/>
        <v>76</v>
      </c>
      <c r="J78" s="2" t="str">
        <f t="shared" si="18"/>
        <v>CRIGNIER</v>
      </c>
      <c r="K78" s="2" t="str">
        <f t="shared" si="19"/>
        <v>James</v>
      </c>
      <c r="L78" s="2" t="str">
        <f t="shared" si="20"/>
        <v>CH CORBIE ALBERT</v>
      </c>
      <c r="M78" s="2">
        <f t="shared" si="21"/>
        <v>81.5</v>
      </c>
      <c r="P78" s="2"/>
      <c r="Q78" s="2"/>
      <c r="R78" s="2"/>
      <c r="S78" s="2"/>
      <c r="T78" s="2" t="str">
        <f t="shared" si="22"/>
        <v/>
      </c>
      <c r="U78" s="2"/>
      <c r="V78" t="str" cm="1">
        <f t="array" ref="V78">IFERROR(
INDEX($A$3:$G$100,
SMALL(
IF($D$3:$D$100="sans rampe", ROW($A$3:$A$100)-ROW($A$3)+1),
ROW(A76)
),
COLUMN(A76)
),
"")</f>
        <v>VASSEUR</v>
      </c>
      <c r="W78" t="str" cm="1">
        <f t="array" ref="W78">IFERROR(
INDEX($A$3:$G$100,
SMALL(
IF($D$3:$D$100="sans rampe", ROW($A$3:$A$100)-ROW($A$3)+1),
ROW(B76)
),
COLUMN(B76)
),
"")</f>
        <v>Gwenaëlle</v>
      </c>
      <c r="X78" t="str" cm="1">
        <f t="array" ref="X78">IFERROR(
INDEX($A$3:$G$100,
SMALL(
IF($D$3:$D$100="sans rampe", ROW($A$3:$A$100)-ROW($A$3)+1),
ROW(C76)
),
COLUMN(C76)
),
"")</f>
        <v>EHPAD Fouilloy</v>
      </c>
      <c r="Y78" t="str" cm="1">
        <f t="array" ref="Y78">IFERROR(
INDEX($A$3:$G$100,
SMALL(
IF($D$3:$D$100="sans rampe", ROW($A$3:$A$100)-ROW($A$3)+1),
ROW(D76)
),
COLUMN(D76)
),
"")</f>
        <v>sans rampe</v>
      </c>
      <c r="Z78" cm="1">
        <f t="array" ref="Z78">IFERROR(
INDEX($A$3:$G$100,
SMALL(
IF($D$3:$D$100="sans rampe", ROW($A$3:$A$100)-ROW($A$3)+1),
ROW(E76)
),
COLUMN(E76)
),
"")</f>
        <v>81</v>
      </c>
      <c r="AA78" s="2">
        <v>76</v>
      </c>
      <c r="AB78" s="2"/>
      <c r="AC78" t="s">
        <v>199</v>
      </c>
      <c r="AD78" t="s">
        <v>200</v>
      </c>
      <c r="AE78" s="2" t="s">
        <v>186</v>
      </c>
      <c r="AF78" s="2" t="s">
        <v>16</v>
      </c>
      <c r="AG78">
        <v>33</v>
      </c>
      <c r="AH78" s="2">
        <v>76</v>
      </c>
      <c r="AI78" s="2"/>
      <c r="AJ78" t="str" cm="1">
        <f t="array" ref="AJ78">IFERROR(
INDEX($A$3:$G$317,
SMALL(
IF($G$3:$G$317="Sportif", ROW($A$3:$A$317)-ROW($A$3)+1),
ROW(A76)
),
CHOOSE(COLUMN(A76),1,2,3,7,5)
),
"")</f>
        <v>MERLO</v>
      </c>
      <c r="AK78" t="str" cm="1">
        <f t="array" ref="AK78">IFERROR(
INDEX($A$3:$G$317,
SMALL(
IF($G$3:$G$317="Sportif", ROW($A$3:$A$317)-ROW($A$3)+1),
ROW(B76)
),
CHOOSE(COLUMN(B76),1,2,3,7,5)
),
"")</f>
        <v>Didier</v>
      </c>
      <c r="AL78" t="str" cm="1">
        <f t="array" ref="AL78">IFERROR(
INDEX($A$3:$G$317,
SMALL(
IF($G$3:$G$317="Sportif", ROW($A$3:$A$317)-ROW($A$3)+1),
ROW(C76)
),
CHOOSE(COLUMN(C76),1,2,3,7,5)
),
"")</f>
        <v>FAM / FDV HARBONNIERES</v>
      </c>
      <c r="AM78" t="str" cm="1">
        <f t="array" ref="AM78">IFERROR(
INDEX($A$3:$G$317,
SMALL(
IF($G$3:$G$317="Sportif", ROW($A$3:$A$317)-ROW($A$3)+1),
ROW(D76)
),
CHOOSE(COLUMN(D76),1,2,3,7,5)
),
"")</f>
        <v>sportif</v>
      </c>
      <c r="AN78" cm="1">
        <f t="array" ref="AN78">IFERROR(
INDEX($A$3:$G$317,
SMALL(
IF($G$3:$G$317="Sportif", ROW($A$3:$A$317)-ROW($A$3)+1),
ROW(E76)
),
CHOOSE(COLUMN(E76),1,2,3,7,5)
),
"")</f>
        <v>69.5</v>
      </c>
      <c r="AO78" s="2">
        <f t="shared" si="24"/>
        <v>76</v>
      </c>
    </row>
    <row r="79" spans="1:41" x14ac:dyDescent="0.3">
      <c r="A79" t="s">
        <v>38</v>
      </c>
      <c r="B79" t="s">
        <v>39</v>
      </c>
      <c r="C79" t="s">
        <v>36</v>
      </c>
      <c r="D79" t="s">
        <v>29</v>
      </c>
      <c r="E79">
        <v>81</v>
      </c>
      <c r="F79">
        <f t="shared" si="17"/>
        <v>77</v>
      </c>
      <c r="G79" t="s">
        <v>132</v>
      </c>
      <c r="I79" s="2">
        <f t="shared" si="23"/>
        <v>77</v>
      </c>
      <c r="J79" s="2" t="str">
        <f t="shared" si="18"/>
        <v>VASSEUR</v>
      </c>
      <c r="K79" s="2" t="str">
        <f t="shared" si="19"/>
        <v>Gwenaëlle</v>
      </c>
      <c r="L79" s="2" t="str">
        <f t="shared" si="20"/>
        <v>EHPAD Fouilloy</v>
      </c>
      <c r="M79" s="2">
        <f t="shared" si="21"/>
        <v>81</v>
      </c>
      <c r="P79" s="2"/>
      <c r="Q79" s="2"/>
      <c r="R79" s="2"/>
      <c r="S79" s="2"/>
      <c r="T79" s="2" t="str">
        <f t="shared" si="22"/>
        <v/>
      </c>
      <c r="U79" s="2"/>
      <c r="V79" t="str" cm="1">
        <f t="array" ref="V79">IFERROR(
INDEX($A$3:$G$100,
SMALL(
IF($D$3:$D$100="sans rampe", ROW($A$3:$A$100)-ROW($A$3)+1),
ROW(A77)
),
COLUMN(A77)
),
"")</f>
        <v>CRUSSON</v>
      </c>
      <c r="W79" t="str" cm="1">
        <f t="array" ref="W79">IFERROR(
INDEX($A$3:$G$100,
SMALL(
IF($D$3:$D$100="sans rampe", ROW($A$3:$A$100)-ROW($A$3)+1),
ROW(B77)
),
COLUMN(B77)
),
"")</f>
        <v>Jean-Michel</v>
      </c>
      <c r="X79" t="str" cm="1">
        <f t="array" ref="X79">IFERROR(
INDEX($A$3:$G$100,
SMALL(
IF($D$3:$D$100="sans rampe", ROW($A$3:$A$100)-ROW($A$3)+1),
ROW(C77)
),
COLUMN(C77)
),
"")</f>
        <v>CH CORBIE ALBERT</v>
      </c>
      <c r="Y79" t="str" cm="1">
        <f t="array" ref="Y79">IFERROR(
INDEX($A$3:$G$100,
SMALL(
IF($D$3:$D$100="sans rampe", ROW($A$3:$A$100)-ROW($A$3)+1),
ROW(D77)
),
COLUMN(D77)
),
"")</f>
        <v>sans rampe</v>
      </c>
      <c r="Z79" cm="1">
        <f t="array" ref="Z79">IFERROR(
INDEX($A$3:$G$100,
SMALL(
IF($D$3:$D$100="sans rampe", ROW($A$3:$A$100)-ROW($A$3)+1),
ROW(E77)
),
COLUMN(E77)
),
"")</f>
        <v>80.5</v>
      </c>
      <c r="AA79" s="2">
        <v>77</v>
      </c>
      <c r="AB79" s="2"/>
      <c r="AC79" t="s">
        <v>204</v>
      </c>
      <c r="AD79" t="s">
        <v>205</v>
      </c>
      <c r="AE79" s="2" t="s">
        <v>186</v>
      </c>
      <c r="AF79" s="2" t="s">
        <v>16</v>
      </c>
      <c r="AG79">
        <v>28</v>
      </c>
      <c r="AH79" s="2">
        <v>77</v>
      </c>
      <c r="AI79" s="2"/>
      <c r="AJ79" t="str" cm="1">
        <f t="array" ref="AJ79">IFERROR(
INDEX($A$3:$G$317,
SMALL(
IF($G$3:$G$317="Sportif", ROW($A$3:$A$317)-ROW($A$3)+1),
ROW(A77)
),
CHOOSE(COLUMN(A77),1,2,3,7,5)
),
"")</f>
        <v>ALOUANE</v>
      </c>
      <c r="AK79" t="str" cm="1">
        <f t="array" ref="AK79">IFERROR(
INDEX($A$3:$G$317,
SMALL(
IF($G$3:$G$317="Sportif", ROW($A$3:$A$317)-ROW($A$3)+1),
ROW(B77)
),
CHOOSE(COLUMN(B77),1,2,3,7,5)
),
"")</f>
        <v>Ali</v>
      </c>
      <c r="AL79" t="str" cm="1">
        <f t="array" ref="AL79">IFERROR(
INDEX($A$3:$G$317,
SMALL(
IF($G$3:$G$317="Sportif", ROW($A$3:$A$317)-ROW($A$3)+1),
ROW(C77)
),
CHOOSE(COLUMN(C77),1,2,3,7,5)
),
"")</f>
        <v>CH CORBIE ALBERT</v>
      </c>
      <c r="AM79" t="str" cm="1">
        <f t="array" ref="AM79">IFERROR(
INDEX($A$3:$G$317,
SMALL(
IF($G$3:$G$317="Sportif", ROW($A$3:$A$317)-ROW($A$3)+1),
ROW(D77)
),
CHOOSE(COLUMN(D77),1,2,3,7,5)
),
"")</f>
        <v>sportif</v>
      </c>
      <c r="AN79" cm="1">
        <f t="array" ref="AN79">IFERROR(
INDEX($A$3:$G$317,
SMALL(
IF($G$3:$G$317="Sportif", ROW($A$3:$A$317)-ROW($A$3)+1),
ROW(E77)
),
CHOOSE(COLUMN(E77),1,2,3,7,5)
),
"")</f>
        <v>69.5</v>
      </c>
      <c r="AO79" s="2">
        <f t="shared" si="24"/>
        <v>76</v>
      </c>
    </row>
    <row r="80" spans="1:41" x14ac:dyDescent="0.3">
      <c r="A80" t="s">
        <v>562</v>
      </c>
      <c r="B80" t="s">
        <v>399</v>
      </c>
      <c r="C80" s="2" t="s">
        <v>514</v>
      </c>
      <c r="D80" t="s">
        <v>29</v>
      </c>
      <c r="E80">
        <v>80.5</v>
      </c>
      <c r="F80" s="2">
        <f t="shared" si="17"/>
        <v>78</v>
      </c>
      <c r="G80" t="s">
        <v>26</v>
      </c>
      <c r="I80" s="2">
        <f t="shared" si="23"/>
        <v>78</v>
      </c>
      <c r="J80" s="2" t="str">
        <f t="shared" si="18"/>
        <v>CRUSSON</v>
      </c>
      <c r="K80" s="2" t="str">
        <f t="shared" si="19"/>
        <v>Jean-Michel</v>
      </c>
      <c r="L80" s="2" t="str">
        <f t="shared" si="20"/>
        <v>CH CORBIE ALBERT</v>
      </c>
      <c r="M80" s="2">
        <f t="shared" si="21"/>
        <v>80.5</v>
      </c>
      <c r="P80" s="2"/>
      <c r="Q80" s="2"/>
      <c r="R80" s="2"/>
      <c r="S80" s="2"/>
      <c r="T80" s="2" t="str">
        <f t="shared" si="22"/>
        <v/>
      </c>
      <c r="U80" s="2"/>
      <c r="V80" t="str" cm="1">
        <f t="array" ref="V80">IFERROR(
INDEX($A$3:$G$100,
SMALL(
IF($D$3:$D$100="sans rampe", ROW($A$3:$A$100)-ROW($A$3)+1),
ROW(A78)
),
COLUMN(A78)
),
"")</f>
        <v>PARSY</v>
      </c>
      <c r="W80" t="str" cm="1">
        <f t="array" ref="W80">IFERROR(
INDEX($A$3:$G$100,
SMALL(
IF($D$3:$D$100="sans rampe", ROW($A$3:$A$100)-ROW($A$3)+1),
ROW(B78)
),
COLUMN(B78)
),
"")</f>
        <v>Stéphanie</v>
      </c>
      <c r="X80" t="str" cm="1">
        <f t="array" ref="X80">IFERROR(
INDEX($A$3:$G$100,
SMALL(
IF($D$3:$D$100="sans rampe", ROW($A$3:$A$100)-ROW($A$3)+1),
ROW(C78)
),
COLUMN(C78)
),
"")</f>
        <v>CH CORBIE ALBERT</v>
      </c>
      <c r="Y80" t="str" cm="1">
        <f t="array" ref="Y80">IFERROR(
INDEX($A$3:$G$100,
SMALL(
IF($D$3:$D$100="sans rampe", ROW($A$3:$A$100)-ROW($A$3)+1),
ROW(D78)
),
COLUMN(D78)
),
"")</f>
        <v>sans rampe</v>
      </c>
      <c r="Z80" cm="1">
        <f t="array" ref="Z80">IFERROR(
INDEX($A$3:$G$100,
SMALL(
IF($D$3:$D$100="sans rampe", ROW($A$3:$A$100)-ROW($A$3)+1),
ROW(E78)
),
COLUMN(E78)
),
"")</f>
        <v>80.5</v>
      </c>
      <c r="AA80" s="2">
        <v>77</v>
      </c>
      <c r="AB80" s="2"/>
      <c r="AC80" t="s">
        <v>626</v>
      </c>
      <c r="AD80" t="s">
        <v>627</v>
      </c>
      <c r="AE80" s="2" t="s">
        <v>514</v>
      </c>
      <c r="AF80" s="2" t="s">
        <v>16</v>
      </c>
      <c r="AG80">
        <v>23.5</v>
      </c>
      <c r="AH80" s="2">
        <v>78</v>
      </c>
      <c r="AI80" s="2"/>
      <c r="AJ80" t="str" cm="1">
        <f t="array" ref="AJ80">IFERROR(
INDEX($A$3:$G$317,
SMALL(
IF($G$3:$G$317="Sportif", ROW($A$3:$A$317)-ROW($A$3)+1),
ROW(A78)
),
CHOOSE(COLUMN(A78),1,2,3,7,5)
),
"")</f>
        <v>SERY</v>
      </c>
      <c r="AK80" t="str" cm="1">
        <f t="array" ref="AK80">IFERROR(
INDEX($A$3:$G$317,
SMALL(
IF($G$3:$G$317="Sportif", ROW($A$3:$A$317)-ROW($A$3)+1),
ROW(B78)
),
CHOOSE(COLUMN(B78),1,2,3,7,5)
),
"")</f>
        <v>Jean-Dominique</v>
      </c>
      <c r="AL80" t="str" cm="1">
        <f t="array" ref="AL80">IFERROR(
INDEX($A$3:$G$317,
SMALL(
IF($G$3:$G$317="Sportif", ROW($A$3:$A$317)-ROW($A$3)+1),
ROW(C78)
),
CHOOSE(COLUMN(C78),1,2,3,7,5)
),
"")</f>
        <v>FAM / FDV HARBONNIERES</v>
      </c>
      <c r="AM80" t="str" cm="1">
        <f t="array" ref="AM80">IFERROR(
INDEX($A$3:$G$317,
SMALL(
IF($G$3:$G$317="Sportif", ROW($A$3:$A$317)-ROW($A$3)+1),
ROW(D78)
),
CHOOSE(COLUMN(D78),1,2,3,7,5)
),
"")</f>
        <v>sportif</v>
      </c>
      <c r="AN80" cm="1">
        <f t="array" ref="AN80">IFERROR(
INDEX($A$3:$G$317,
SMALL(
IF($G$3:$G$317="Sportif", ROW($A$3:$A$317)-ROW($A$3)+1),
ROW(E78)
),
CHOOSE(COLUMN(E78),1,2,3,7,5)
),
"")</f>
        <v>69</v>
      </c>
      <c r="AO80" s="2">
        <f t="shared" si="24"/>
        <v>78</v>
      </c>
    </row>
    <row r="81" spans="1:41" x14ac:dyDescent="0.3">
      <c r="A81" t="s">
        <v>582</v>
      </c>
      <c r="B81" t="s">
        <v>356</v>
      </c>
      <c r="C81" s="2" t="s">
        <v>514</v>
      </c>
      <c r="D81" t="s">
        <v>29</v>
      </c>
      <c r="E81">
        <v>80.5</v>
      </c>
      <c r="F81" s="2">
        <f t="shared" si="17"/>
        <v>78</v>
      </c>
      <c r="G81" t="s">
        <v>26</v>
      </c>
      <c r="I81" s="2">
        <f t="shared" si="23"/>
        <v>79</v>
      </c>
      <c r="J81" s="2" t="str">
        <f t="shared" si="18"/>
        <v>PARSY</v>
      </c>
      <c r="K81" s="2" t="str">
        <f t="shared" si="19"/>
        <v>Stéphanie</v>
      </c>
      <c r="L81" s="2" t="str">
        <f t="shared" si="20"/>
        <v>CH CORBIE ALBERT</v>
      </c>
      <c r="M81" s="2">
        <f t="shared" si="21"/>
        <v>80.5</v>
      </c>
      <c r="P81" s="2"/>
      <c r="Q81" s="2"/>
      <c r="R81" s="2"/>
      <c r="S81" s="2"/>
      <c r="T81" s="2" t="str">
        <f t="shared" si="22"/>
        <v/>
      </c>
      <c r="U81" s="2"/>
      <c r="V81" t="str" cm="1">
        <f t="array" ref="V81">IFERROR(
INDEX($A$3:$G$100,
SMALL(
IF($D$3:$D$100="sans rampe", ROW($A$3:$A$100)-ROW($A$3)+1),
ROW(A79)
),
COLUMN(A79)
),
"")</f>
        <v>WILLOT</v>
      </c>
      <c r="W81" t="str" cm="1">
        <f t="array" ref="W81">IFERROR(
INDEX($A$3:$G$100,
SMALL(
IF($D$3:$D$100="sans rampe", ROW($A$3:$A$100)-ROW($A$3)+1),
ROW(B79)
),
COLUMN(B79)
),
"")</f>
        <v>César</v>
      </c>
      <c r="X81" t="str" cm="1">
        <f t="array" ref="X81">IFERROR(
INDEX($A$3:$G$100,
SMALL(
IF($D$3:$D$100="sans rampe", ROW($A$3:$A$100)-ROW($A$3)+1),
ROW(C79)
),
COLUMN(C79)
),
"")</f>
        <v>Gazette Sports Amiens</v>
      </c>
      <c r="Y81" t="str" cm="1">
        <f t="array" ref="Y81">IFERROR(
INDEX($A$3:$G$100,
SMALL(
IF($D$3:$D$100="sans rampe", ROW($A$3:$A$100)-ROW($A$3)+1),
ROW(D79)
),
COLUMN(D79)
),
"")</f>
        <v>sans rampe</v>
      </c>
      <c r="Z81" cm="1">
        <f t="array" ref="Z81">IFERROR(
INDEX($A$3:$G$100,
SMALL(
IF($D$3:$D$100="sans rampe", ROW($A$3:$A$100)-ROW($A$3)+1),
ROW(E79)
),
COLUMN(E79)
),
"")</f>
        <v>80</v>
      </c>
      <c r="AA81" s="2">
        <v>79</v>
      </c>
      <c r="AB81" s="2"/>
      <c r="AC81" t="s">
        <v>209</v>
      </c>
      <c r="AD81" t="s">
        <v>210</v>
      </c>
      <c r="AE81" s="2" t="s">
        <v>186</v>
      </c>
      <c r="AF81" s="2" t="s">
        <v>16</v>
      </c>
      <c r="AG81">
        <v>23</v>
      </c>
      <c r="AH81" s="2">
        <v>79</v>
      </c>
      <c r="AI81" s="2"/>
      <c r="AJ81" t="str" cm="1">
        <f t="array" ref="AJ81">IFERROR(
INDEX($A$3:$G$317,
SMALL(
IF($G$3:$G$317="Sportif", ROW($A$3:$A$317)-ROW($A$3)+1),
ROW(A79)
),
CHOOSE(COLUMN(A79),1,2,3,7,5)
),
"")</f>
        <v>DALATTRE</v>
      </c>
      <c r="AK81" t="str" cm="1">
        <f t="array" ref="AK81">IFERROR(
INDEX($A$3:$G$317,
SMALL(
IF($G$3:$G$317="Sportif", ROW($A$3:$A$317)-ROW($A$3)+1),
ROW(B79)
),
CHOOSE(COLUMN(B79),1,2,3,7,5)
),
"")</f>
        <v>Anne Carole</v>
      </c>
      <c r="AL81" t="str" cm="1">
        <f t="array" ref="AL81">IFERROR(
INDEX($A$3:$G$317,
SMALL(
IF($G$3:$G$317="Sportif", ROW($A$3:$A$317)-ROW($A$3)+1),
ROW(C79)
),
CHOOSE(COLUMN(C79),1,2,3,7,5)
),
"")</f>
        <v>FAM / FDV HARBONNIERES</v>
      </c>
      <c r="AM81" t="str" cm="1">
        <f t="array" ref="AM81">IFERROR(
INDEX($A$3:$G$317,
SMALL(
IF($G$3:$G$317="Sportif", ROW($A$3:$A$317)-ROW($A$3)+1),
ROW(D79)
),
CHOOSE(COLUMN(D79),1,2,3,7,5)
),
"")</f>
        <v>sportif</v>
      </c>
      <c r="AN81" cm="1">
        <f t="array" ref="AN81">IFERROR(
INDEX($A$3:$G$317,
SMALL(
IF($G$3:$G$317="Sportif", ROW($A$3:$A$317)-ROW($A$3)+1),
ROW(E79)
),
CHOOSE(COLUMN(E79),1,2,3,7,5)
),
"")</f>
        <v>69</v>
      </c>
      <c r="AO81" s="2">
        <f t="shared" si="24"/>
        <v>78</v>
      </c>
    </row>
    <row r="82" spans="1:41" x14ac:dyDescent="0.3">
      <c r="A82" t="s">
        <v>170</v>
      </c>
      <c r="B82" t="s">
        <v>166</v>
      </c>
      <c r="C82" s="2" t="s">
        <v>155</v>
      </c>
      <c r="D82" t="s">
        <v>29</v>
      </c>
      <c r="E82">
        <v>80</v>
      </c>
      <c r="F82" s="2">
        <f t="shared" si="17"/>
        <v>80</v>
      </c>
      <c r="G82" t="s">
        <v>132</v>
      </c>
      <c r="I82" s="2">
        <f t="shared" si="23"/>
        <v>80</v>
      </c>
      <c r="J82" s="2" t="str">
        <f t="shared" si="18"/>
        <v>WILLOT</v>
      </c>
      <c r="K82" s="2" t="str">
        <f t="shared" si="19"/>
        <v>César</v>
      </c>
      <c r="L82" s="2" t="str">
        <f t="shared" si="20"/>
        <v>Gazette Sports Amiens</v>
      </c>
      <c r="M82" s="2">
        <f t="shared" si="21"/>
        <v>80</v>
      </c>
      <c r="P82" s="2"/>
      <c r="Q82" s="2"/>
      <c r="R82" s="2"/>
      <c r="S82" s="2"/>
      <c r="T82" s="2" t="str">
        <f t="shared" si="22"/>
        <v/>
      </c>
      <c r="U82" s="2"/>
      <c r="V82" t="str" cm="1">
        <f t="array" ref="V82">IFERROR(
INDEX($A$3:$G$100,
SMALL(
IF($D$3:$D$100="sans rampe", ROW($A$3:$A$100)-ROW($A$3)+1),
ROW(A80)
),
COLUMN(A80)
),
"")</f>
        <v>LEBLANC</v>
      </c>
      <c r="W82" t="str" cm="1">
        <f t="array" ref="W82">IFERROR(
INDEX($A$3:$G$100,
SMALL(
IF($D$3:$D$100="sans rampe", ROW($A$3:$A$100)-ROW($A$3)+1),
ROW(B80)
),
COLUMN(B80)
),
"")</f>
        <v>Lorène</v>
      </c>
      <c r="X82" t="str" cm="1">
        <f t="array" ref="X82">IFERROR(
INDEX($A$3:$G$100,
SMALL(
IF($D$3:$D$100="sans rampe", ROW($A$3:$A$100)-ROW($A$3)+1),
ROW(C80)
),
COLUMN(C80)
),
"")</f>
        <v>EHPAD Fouilloy</v>
      </c>
      <c r="Y82" t="str" cm="1">
        <f t="array" ref="Y82">IFERROR(
INDEX($A$3:$G$100,
SMALL(
IF($D$3:$D$100="sans rampe", ROW($A$3:$A$100)-ROW($A$3)+1),
ROW(D80)
),
COLUMN(D80)
),
"")</f>
        <v>sans rampe</v>
      </c>
      <c r="Z82" cm="1">
        <f t="array" ref="Z82">IFERROR(
INDEX($A$3:$G$100,
SMALL(
IF($D$3:$D$100="sans rampe", ROW($A$3:$A$100)-ROW($A$3)+1),
ROW(E80)
),
COLUMN(E80)
),
"")</f>
        <v>79.5</v>
      </c>
      <c r="AA82" s="2">
        <v>80</v>
      </c>
      <c r="AB82" s="2"/>
      <c r="AC82" s="2" t="str" cm="1">
        <f t="array" ref="AC82">IFERROR(
INDEX($A$3:$G$100,
SMALL(
IF($G$3:$G$100="Pro", ROW($A$3:$A$100)-ROW($A$3)+1),
ROW(A80)
),
COLUMN(A80)
),
"")</f>
        <v/>
      </c>
      <c r="AD82" s="2" t="str" cm="1">
        <f t="array" ref="AD82">IFERROR(INDEX(B$2:B$22, SMALL(IF(G$2:G$22="Pro", ROW(B$2:B$22)-1), ROW(80:80))), "")</f>
        <v/>
      </c>
      <c r="AE82" s="2" t="str" cm="1">
        <f t="array" ref="AE82">IFERROR(INDEX(C$2:C$22, SMALL(IF(G$2:G$22="Pro", ROW(C$2:C$22)-1), ROW(80:80))), "")</f>
        <v/>
      </c>
      <c r="AF82" s="2" t="str" cm="1">
        <f t="array" ref="AF82">IFERROR(
INDEX($G$3:$G$100,
SMALL(
IF($G$3:$G$100="Pro", ROW($G$3:$G$100)-ROW($G$3)+1),
ROW(A80)
)
),
"")</f>
        <v/>
      </c>
      <c r="AG82" s="2" t="str" cm="1">
        <f t="array" ref="AG82">IFERROR(INDEX(E$2:E$22, SMALL(IF(G$2:G$22="Pro", ROW(E$2:E$22)-1), ROW(80:80))), "")</f>
        <v/>
      </c>
      <c r="AH82" s="2" t="str">
        <f t="shared" ref="AH82:AH109" si="25">IF(AG82="", "", 1 + COUNTIF($AG$3:$AG$32,"&gt;"&amp;AG82))</f>
        <v/>
      </c>
      <c r="AI82" s="2"/>
      <c r="AJ82" t="str" cm="1">
        <f t="array" ref="AJ82">IFERROR(
INDEX($A$3:$G$317,
SMALL(
IF($G$3:$G$317="Sportif", ROW($A$3:$A$317)-ROW($A$3)+1),
ROW(A80)
),
CHOOSE(COLUMN(A80),1,2,3,7,5)
),
"")</f>
        <v>BELLEBOUCHE</v>
      </c>
      <c r="AK82" t="str" cm="1">
        <f t="array" ref="AK82">IFERROR(
INDEX($A$3:$G$317,
SMALL(
IF($G$3:$G$317="Sportif", ROW($A$3:$A$317)-ROW($A$3)+1),
ROW(B80)
),
CHOOSE(COLUMN(B80),1,2,3,7,5)
),
"")</f>
        <v>Aurélie</v>
      </c>
      <c r="AL82" t="str" cm="1">
        <f t="array" ref="AL82">IFERROR(
INDEX($A$3:$G$317,
SMALL(
IF($G$3:$G$317="Sportif", ROW($A$3:$A$317)-ROW($A$3)+1),
ROW(C80)
),
CHOOSE(COLUMN(C80),1,2,3,7,5)
),
"")</f>
        <v>FAM / FDV HARBONNIERES</v>
      </c>
      <c r="AM82" t="str" cm="1">
        <f t="array" ref="AM82">IFERROR(
INDEX($A$3:$G$317,
SMALL(
IF($G$3:$G$317="Sportif", ROW($A$3:$A$317)-ROW($A$3)+1),
ROW(D80)
),
CHOOSE(COLUMN(D80),1,2,3,7,5)
),
"")</f>
        <v>sportif</v>
      </c>
      <c r="AN82" cm="1">
        <f t="array" ref="AN82">IFERROR(
INDEX($A$3:$G$317,
SMALL(
IF($G$3:$G$317="Sportif", ROW($A$3:$A$317)-ROW($A$3)+1),
ROW(E80)
),
CHOOSE(COLUMN(E80),1,2,3,7,5)
),
"")</f>
        <v>68.5</v>
      </c>
      <c r="AO82" s="2">
        <f t="shared" si="24"/>
        <v>80</v>
      </c>
    </row>
    <row r="83" spans="1:41" x14ac:dyDescent="0.3">
      <c r="A83" t="s">
        <v>87</v>
      </c>
      <c r="B83" t="s">
        <v>88</v>
      </c>
      <c r="C83" t="s">
        <v>36</v>
      </c>
      <c r="D83" t="s">
        <v>29</v>
      </c>
      <c r="E83">
        <v>79.5</v>
      </c>
      <c r="F83">
        <f t="shared" si="17"/>
        <v>81</v>
      </c>
      <c r="G83" t="s">
        <v>132</v>
      </c>
      <c r="I83" s="2">
        <f t="shared" si="23"/>
        <v>81</v>
      </c>
      <c r="J83" s="2" t="str">
        <f t="shared" si="18"/>
        <v>LEBLANC</v>
      </c>
      <c r="K83" s="2" t="str">
        <f t="shared" si="19"/>
        <v>Lorène</v>
      </c>
      <c r="L83" s="2" t="str">
        <f t="shared" si="20"/>
        <v>EHPAD Fouilloy</v>
      </c>
      <c r="M83" s="2">
        <f t="shared" si="21"/>
        <v>79.5</v>
      </c>
      <c r="P83" s="2"/>
      <c r="Q83" s="2"/>
      <c r="R83" s="2"/>
      <c r="S83" s="2"/>
      <c r="T83" s="2" t="str">
        <f t="shared" si="22"/>
        <v/>
      </c>
      <c r="U83" s="2"/>
      <c r="V83" t="str" cm="1">
        <f t="array" ref="V83">IFERROR(
INDEX($A$3:$G$100,
SMALL(
IF($D$3:$D$100="sans rampe", ROW($A$3:$A$100)-ROW($A$3)+1),
ROW(A81)
),
COLUMN(A81)
),
"")</f>
        <v>MORENO</v>
      </c>
      <c r="W83" t="str" cm="1">
        <f t="array" ref="W83">IFERROR(
INDEX($A$3:$G$100,
SMALL(
IF($D$3:$D$100="sans rampe", ROW($A$3:$A$100)-ROW($A$3)+1),
ROW(B81)
),
COLUMN(B81)
),
"")</f>
        <v>Samantha</v>
      </c>
      <c r="X83" t="str" cm="1">
        <f t="array" ref="X83">IFERROR(
INDEX($A$3:$G$100,
SMALL(
IF($D$3:$D$100="sans rampe", ROW($A$3:$A$100)-ROW($A$3)+1),
ROW(C81)
),
COLUMN(C81)
),
"")</f>
        <v>CH CORBIE ALBERT</v>
      </c>
      <c r="Y83" t="str" cm="1">
        <f t="array" ref="Y83">IFERROR(
INDEX($A$3:$G$100,
SMALL(
IF($D$3:$D$100="sans rampe", ROW($A$3:$A$100)-ROW($A$3)+1),
ROW(D81)
),
COLUMN(D81)
),
"")</f>
        <v>sans rampe</v>
      </c>
      <c r="Z83" cm="1">
        <f t="array" ref="Z83">IFERROR(
INDEX($A$3:$G$100,
SMALL(
IF($D$3:$D$100="sans rampe", ROW($A$3:$A$100)-ROW($A$3)+1),
ROW(E81)
),
COLUMN(E81)
),
"")</f>
        <v>79</v>
      </c>
      <c r="AA83" s="2">
        <v>81</v>
      </c>
      <c r="AB83" s="2"/>
      <c r="AC83" s="2" t="str" cm="1">
        <f t="array" ref="AC83">IFERROR(
INDEX($A$3:$G$100,
SMALL(
IF($G$3:$G$100="Pro", ROW($A$3:$A$100)-ROW($A$3)+1),
ROW(A81)
),
COLUMN(A81)
),
"")</f>
        <v/>
      </c>
      <c r="AD83" s="2" t="str" cm="1">
        <f t="array" ref="AD83">IFERROR(INDEX(B$2:B$22, SMALL(IF(G$2:G$22="Pro", ROW(B$2:B$22)-1), ROW(81:81))), "")</f>
        <v/>
      </c>
      <c r="AE83" s="2" t="str" cm="1">
        <f t="array" ref="AE83">IFERROR(INDEX(C$2:C$22, SMALL(IF(G$2:G$22="Pro", ROW(C$2:C$22)-1), ROW(81:81))), "")</f>
        <v/>
      </c>
      <c r="AF83" s="2" t="str" cm="1">
        <f t="array" ref="AF83">IFERROR(
INDEX($G$3:$G$100,
SMALL(
IF($G$3:$G$100="Pro", ROW($G$3:$G$100)-ROW($G$3)+1),
ROW(A81)
)
),
"")</f>
        <v/>
      </c>
      <c r="AG83" s="2" t="str" cm="1">
        <f t="array" ref="AG83">IFERROR(INDEX(E$2:E$22, SMALL(IF(G$2:G$22="Pro", ROW(E$2:E$22)-1), ROW(81:81))), "")</f>
        <v/>
      </c>
      <c r="AH83" s="2" t="str">
        <f t="shared" si="25"/>
        <v/>
      </c>
      <c r="AI83" s="2"/>
      <c r="AJ83" t="str" cm="1">
        <f t="array" ref="AJ83">IFERROR(
INDEX($A$3:$G$317,
SMALL(
IF($G$3:$G$317="Sportif", ROW($A$3:$A$317)-ROW($A$3)+1),
ROW(A81)
),
CHOOSE(COLUMN(A81),1,2,3,7,5)
),
"")</f>
        <v>OBLET</v>
      </c>
      <c r="AK83" t="str" cm="1">
        <f t="array" ref="AK83">IFERROR(
INDEX($A$3:$G$317,
SMALL(
IF($G$3:$G$317="Sportif", ROW($A$3:$A$317)-ROW($A$3)+1),
ROW(B81)
),
CHOOSE(COLUMN(B81),1,2,3,7,5)
),
"")</f>
        <v>Maëva</v>
      </c>
      <c r="AL83" t="str" cm="1">
        <f t="array" ref="AL83">IFERROR(
INDEX($A$3:$G$317,
SMALL(
IF($G$3:$G$317="Sportif", ROW($A$3:$A$317)-ROW($A$3)+1),
ROW(C81)
),
CHOOSE(COLUMN(C81),1,2,3,7,5)
),
"")</f>
        <v>FAM / FDV HARBONNIERES</v>
      </c>
      <c r="AM83" t="str" cm="1">
        <f t="array" ref="AM83">IFERROR(
INDEX($A$3:$G$317,
SMALL(
IF($G$3:$G$317="Sportif", ROW($A$3:$A$317)-ROW($A$3)+1),
ROW(D81)
),
CHOOSE(COLUMN(D81),1,2,3,7,5)
),
"")</f>
        <v>sportif</v>
      </c>
      <c r="AN83" cm="1">
        <f t="array" ref="AN83">IFERROR(
INDEX($A$3:$G$317,
SMALL(
IF($G$3:$G$317="Sportif", ROW($A$3:$A$317)-ROW($A$3)+1),
ROW(E81)
),
CHOOSE(COLUMN(E81),1,2,3,7,5)
),
"")</f>
        <v>68</v>
      </c>
      <c r="AO83" s="2">
        <f t="shared" si="24"/>
        <v>81</v>
      </c>
    </row>
    <row r="84" spans="1:41" x14ac:dyDescent="0.3">
      <c r="A84" t="s">
        <v>515</v>
      </c>
      <c r="B84" t="s">
        <v>516</v>
      </c>
      <c r="C84" s="2" t="s">
        <v>514</v>
      </c>
      <c r="D84" t="s">
        <v>29</v>
      </c>
      <c r="E84">
        <v>79</v>
      </c>
      <c r="F84" s="2">
        <f t="shared" si="17"/>
        <v>82</v>
      </c>
      <c r="G84" t="s">
        <v>132</v>
      </c>
      <c r="I84" s="2">
        <f t="shared" si="23"/>
        <v>82</v>
      </c>
      <c r="J84" s="2" t="str">
        <f t="shared" si="18"/>
        <v>MORENO</v>
      </c>
      <c r="K84" s="2" t="str">
        <f t="shared" si="19"/>
        <v>Samantha</v>
      </c>
      <c r="L84" s="2" t="str">
        <f t="shared" si="20"/>
        <v>CH CORBIE ALBERT</v>
      </c>
      <c r="M84" s="2">
        <f t="shared" si="21"/>
        <v>79</v>
      </c>
      <c r="P84" s="2"/>
      <c r="Q84" s="2"/>
      <c r="R84" s="2"/>
      <c r="S84" s="2"/>
      <c r="T84" s="2" t="str">
        <f t="shared" si="22"/>
        <v/>
      </c>
      <c r="U84" s="2"/>
      <c r="V84" t="str" cm="1">
        <f t="array" ref="V84">IFERROR(
INDEX($A$3:$G$100,
SMALL(
IF($D$3:$D$100="sans rampe", ROW($A$3:$A$100)-ROW($A$3)+1),
ROW(A82)
),
COLUMN(A82)
),
"")</f>
        <v>GOBERT</v>
      </c>
      <c r="W84" t="str" cm="1">
        <f t="array" ref="W84">IFERROR(
INDEX($A$3:$G$100,
SMALL(
IF($D$3:$D$100="sans rampe", ROW($A$3:$A$100)-ROW($A$3)+1),
ROW(B82)
),
COLUMN(B82)
),
"")</f>
        <v>Ghislain</v>
      </c>
      <c r="X84" t="str" cm="1">
        <f t="array" ref="X84">IFERROR(
INDEX($A$3:$G$100,
SMALL(
IF($D$3:$D$100="sans rampe", ROW($A$3:$A$100)-ROW($A$3)+1),
ROW(C82)
),
COLUMN(C82)
),
"")</f>
        <v>Pôle Santé de Breteuil</v>
      </c>
      <c r="Y84" t="str" cm="1">
        <f t="array" ref="Y84">IFERROR(
INDEX($A$3:$G$100,
SMALL(
IF($D$3:$D$100="sans rampe", ROW($A$3:$A$100)-ROW($A$3)+1),
ROW(D82)
),
COLUMN(D82)
),
"")</f>
        <v>sans rampe</v>
      </c>
      <c r="Z84" cm="1">
        <f t="array" ref="Z84">IFERROR(
INDEX($A$3:$G$100,
SMALL(
IF($D$3:$D$100="sans rampe", ROW($A$3:$A$100)-ROW($A$3)+1),
ROW(E82)
),
COLUMN(E82)
),
"")</f>
        <v>78.5</v>
      </c>
      <c r="AA84" s="2">
        <v>82</v>
      </c>
      <c r="AB84" s="2"/>
      <c r="AC84" s="2" t="str" cm="1">
        <f t="array" ref="AC84">IFERROR(
INDEX($A$3:$G$100,
SMALL(
IF($G$3:$G$100="Pro", ROW($A$3:$A$100)-ROW($A$3)+1),
ROW(A82)
),
COLUMN(A82)
),
"")</f>
        <v/>
      </c>
      <c r="AD84" s="2" t="str" cm="1">
        <f t="array" ref="AD84">IFERROR(INDEX(B$2:B$22, SMALL(IF(G$2:G$22="Pro", ROW(B$2:B$22)-1), ROW(82:82))), "")</f>
        <v/>
      </c>
      <c r="AE84" s="2" t="str" cm="1">
        <f t="array" ref="AE84">IFERROR(INDEX(C$2:C$22, SMALL(IF(G$2:G$22="Pro", ROW(C$2:C$22)-1), ROW(82:82))), "")</f>
        <v/>
      </c>
      <c r="AF84" s="2" t="str" cm="1">
        <f t="array" ref="AF84">IFERROR(
INDEX($G$3:$G$100,
SMALL(
IF($G$3:$G$100="Pro", ROW($G$3:$G$100)-ROW($G$3)+1),
ROW(A82)
)
),
"")</f>
        <v/>
      </c>
      <c r="AG84" s="2" t="str" cm="1">
        <f t="array" ref="AG84">IFERROR(INDEX(E$2:E$22, SMALL(IF(G$2:G$22="Pro", ROW(E$2:E$22)-1), ROW(82:82))), "")</f>
        <v/>
      </c>
      <c r="AH84" s="2" t="str">
        <f t="shared" si="25"/>
        <v/>
      </c>
      <c r="AI84" s="2"/>
      <c r="AJ84" t="str" cm="1">
        <f t="array" ref="AJ84">IFERROR(
INDEX($A$3:$G$317,
SMALL(
IF($G$3:$G$317="Sportif", ROW($A$3:$A$317)-ROW($A$3)+1),
ROW(A82)
),
CHOOSE(COLUMN(A82),1,2,3,7,5)
),
"")</f>
        <v>CAILLE</v>
      </c>
      <c r="AK84" t="str" cm="1">
        <f t="array" ref="AK84">IFERROR(
INDEX($A$3:$G$317,
SMALL(
IF($G$3:$G$317="Sportif", ROW($A$3:$A$317)-ROW($A$3)+1),
ROW(B82)
),
CHOOSE(COLUMN(B82),1,2,3,7,5)
),
"")</f>
        <v>Marie Christine</v>
      </c>
      <c r="AL84" t="str" cm="1">
        <f t="array" ref="AL84">IFERROR(
INDEX($A$3:$G$317,
SMALL(
IF($G$3:$G$317="Sportif", ROW($A$3:$A$317)-ROW($A$3)+1),
ROW(C82)
),
CHOOSE(COLUMN(C82),1,2,3,7,5)
),
"")</f>
        <v>CH CORBIE ALBERT</v>
      </c>
      <c r="AM84" t="str" cm="1">
        <f t="array" ref="AM84">IFERROR(
INDEX($A$3:$G$317,
SMALL(
IF($G$3:$G$317="Sportif", ROW($A$3:$A$317)-ROW($A$3)+1),
ROW(D82)
),
CHOOSE(COLUMN(D82),1,2,3,7,5)
),
"")</f>
        <v>sportif</v>
      </c>
      <c r="AN84" cm="1">
        <f t="array" ref="AN84">IFERROR(
INDEX($A$3:$G$317,
SMALL(
IF($G$3:$G$317="Sportif", ROW($A$3:$A$317)-ROW($A$3)+1),
ROW(E82)
),
CHOOSE(COLUMN(E82),1,2,3,7,5)
),
"")</f>
        <v>68</v>
      </c>
      <c r="AO84" s="2">
        <f t="shared" si="24"/>
        <v>81</v>
      </c>
    </row>
    <row r="85" spans="1:41" x14ac:dyDescent="0.3">
      <c r="A85" t="s">
        <v>284</v>
      </c>
      <c r="B85" t="s">
        <v>285</v>
      </c>
      <c r="C85" s="2" t="s">
        <v>286</v>
      </c>
      <c r="D85" t="s">
        <v>29</v>
      </c>
      <c r="E85">
        <v>78.5</v>
      </c>
      <c r="F85" s="2">
        <f t="shared" si="17"/>
        <v>83</v>
      </c>
      <c r="G85" t="s">
        <v>26</v>
      </c>
      <c r="I85" s="2">
        <f t="shared" si="23"/>
        <v>83</v>
      </c>
      <c r="J85" s="2" t="str">
        <f t="shared" si="18"/>
        <v>GOBERT</v>
      </c>
      <c r="K85" s="2" t="str">
        <f t="shared" si="19"/>
        <v>Ghislain</v>
      </c>
      <c r="L85" s="2" t="str">
        <f t="shared" si="20"/>
        <v>Pôle Santé de Breteuil</v>
      </c>
      <c r="M85" s="2">
        <f t="shared" si="21"/>
        <v>78.5</v>
      </c>
      <c r="P85" s="2"/>
      <c r="Q85" s="2"/>
      <c r="R85" s="2"/>
      <c r="S85" s="2"/>
      <c r="T85" s="2" t="str">
        <f t="shared" si="22"/>
        <v/>
      </c>
      <c r="U85" s="2"/>
      <c r="V85" t="str" cm="1">
        <f t="array" ref="V85">IFERROR(
INDEX($A$3:$G$100,
SMALL(
IF($D$3:$D$100="sans rampe", ROW($A$3:$A$100)-ROW($A$3)+1),
ROW(A83)
),
COLUMN(A83)
),
"")</f>
        <v>VIEILLE</v>
      </c>
      <c r="W85" t="str" cm="1">
        <f t="array" ref="W85">IFERROR(
INDEX($A$3:$G$100,
SMALL(
IF($D$3:$D$100="sans rampe", ROW($A$3:$A$100)-ROW($A$3)+1),
ROW(B83)
),
COLUMN(B83)
),
"")</f>
        <v>Jordan</v>
      </c>
      <c r="X85" t="str" cm="1">
        <f t="array" ref="X85">IFERROR(
INDEX($A$3:$G$100,
SMALL(
IF($D$3:$D$100="sans rampe", ROW($A$3:$A$100)-ROW($A$3)+1),
ROW(C83)
),
COLUMN(C83)
),
"")</f>
        <v>Handisport Amiens Métropole</v>
      </c>
      <c r="Y85" t="str" cm="1">
        <f t="array" ref="Y85">IFERROR(
INDEX($A$3:$G$100,
SMALL(
IF($D$3:$D$100="sans rampe", ROW($A$3:$A$100)-ROW($A$3)+1),
ROW(D83)
),
COLUMN(D83)
),
"")</f>
        <v>sans rampe</v>
      </c>
      <c r="Z85" cm="1">
        <f t="array" ref="Z85">IFERROR(
INDEX($A$3:$G$100,
SMALL(
IF($D$3:$D$100="sans rampe", ROW($A$3:$A$100)-ROW($A$3)+1),
ROW(E83)
),
COLUMN(E83)
),
"")</f>
        <v>78.5</v>
      </c>
      <c r="AA85" s="2">
        <v>82</v>
      </c>
      <c r="AB85" s="2"/>
      <c r="AC85" s="2" t="str" cm="1">
        <f t="array" ref="AC85">IFERROR(
INDEX($A$3:$G$100,
SMALL(
IF($G$3:$G$100="Pro", ROW($A$3:$A$100)-ROW($A$3)+1),
ROW(A83)
),
COLUMN(A83)
),
"")</f>
        <v/>
      </c>
      <c r="AD85" s="2" t="str" cm="1">
        <f t="array" ref="AD85">IFERROR(INDEX(B$2:B$22, SMALL(IF(G$2:G$22="Pro", ROW(B$2:B$22)-1), ROW(83:83))), "")</f>
        <v/>
      </c>
      <c r="AE85" s="2" t="str" cm="1">
        <f t="array" ref="AE85">IFERROR(INDEX(C$2:C$22, SMALL(IF(G$2:G$22="Pro", ROW(C$2:C$22)-1), ROW(83:83))), "")</f>
        <v/>
      </c>
      <c r="AF85" s="2" t="str" cm="1">
        <f t="array" ref="AF85">IFERROR(
INDEX($G$3:$G$100,
SMALL(
IF($G$3:$G$100="Pro", ROW($G$3:$G$100)-ROW($G$3)+1),
ROW(A83)
)
),
"")</f>
        <v/>
      </c>
      <c r="AG85" s="2" t="str" cm="1">
        <f t="array" ref="AG85">IFERROR(INDEX(E$2:E$22, SMALL(IF(G$2:G$22="Pro", ROW(E$2:E$22)-1), ROW(83:83))), "")</f>
        <v/>
      </c>
      <c r="AH85" s="2" t="str">
        <f t="shared" si="25"/>
        <v/>
      </c>
      <c r="AI85" s="2"/>
      <c r="AJ85" t="str" cm="1">
        <f t="array" ref="AJ85">IFERROR(
INDEX($A$3:$G$317,
SMALL(
IF($G$3:$G$317="Sportif", ROW($A$3:$A$317)-ROW($A$3)+1),
ROW(A83)
),
CHOOSE(COLUMN(A83),1,2,3,7,5)
),
"")</f>
        <v>LUSADISU</v>
      </c>
      <c r="AK85" t="str" cm="1">
        <f t="array" ref="AK85">IFERROR(
INDEX($A$3:$G$317,
SMALL(
IF($G$3:$G$317="Sportif", ROW($A$3:$A$317)-ROW($A$3)+1),
ROW(B83)
),
CHOOSE(COLUMN(B83),1,2,3,7,5)
),
"")</f>
        <v>Ferdinand</v>
      </c>
      <c r="AL85" t="str" cm="1">
        <f t="array" ref="AL85">IFERROR(
INDEX($A$3:$G$317,
SMALL(
IF($G$3:$G$317="Sportif", ROW($A$3:$A$317)-ROW($A$3)+1),
ROW(C83)
),
CHOOSE(COLUMN(C83),1,2,3,7,5)
),
"")</f>
        <v>IEM Sagebien</v>
      </c>
      <c r="AM85" t="str" cm="1">
        <f t="array" ref="AM85">IFERROR(
INDEX($A$3:$G$317,
SMALL(
IF($G$3:$G$317="Sportif", ROW($A$3:$A$317)-ROW($A$3)+1),
ROW(D83)
),
CHOOSE(COLUMN(D83),1,2,3,7,5)
),
"")</f>
        <v>sportif</v>
      </c>
      <c r="AN85" cm="1">
        <f t="array" ref="AN85">IFERROR(
INDEX($A$3:$G$317,
SMALL(
IF($G$3:$G$317="Sportif", ROW($A$3:$A$317)-ROW($A$3)+1),
ROW(E83)
),
CHOOSE(COLUMN(E83),1,2,3,7,5)
),
"")</f>
        <v>67</v>
      </c>
      <c r="AO85" s="2">
        <f t="shared" si="24"/>
        <v>83</v>
      </c>
    </row>
    <row r="86" spans="1:41" x14ac:dyDescent="0.3">
      <c r="A86" t="s">
        <v>351</v>
      </c>
      <c r="B86" t="s">
        <v>352</v>
      </c>
      <c r="C86" s="2" t="s">
        <v>127</v>
      </c>
      <c r="D86" t="s">
        <v>29</v>
      </c>
      <c r="E86">
        <v>78.5</v>
      </c>
      <c r="F86" s="2">
        <f t="shared" si="17"/>
        <v>83</v>
      </c>
      <c r="G86" t="s">
        <v>26</v>
      </c>
      <c r="I86" s="2">
        <f t="shared" si="23"/>
        <v>84</v>
      </c>
      <c r="J86" s="2" t="str">
        <f t="shared" si="18"/>
        <v>VIEILLE</v>
      </c>
      <c r="K86" s="2" t="str">
        <f t="shared" si="19"/>
        <v>Jordan</v>
      </c>
      <c r="L86" s="2" t="str">
        <f t="shared" si="20"/>
        <v>Handisport Amiens Métropole</v>
      </c>
      <c r="M86" s="2">
        <f t="shared" si="21"/>
        <v>78.5</v>
      </c>
      <c r="P86" s="2"/>
      <c r="Q86" s="2"/>
      <c r="R86" s="2"/>
      <c r="S86" s="2"/>
      <c r="T86" s="2" t="str">
        <f t="shared" si="22"/>
        <v/>
      </c>
      <c r="U86" s="2"/>
      <c r="V86" t="str" cm="1">
        <f t="array" ref="V86">IFERROR(
INDEX($A$3:$G$100,
SMALL(
IF($D$3:$D$100="sans rampe", ROW($A$3:$A$100)-ROW($A$3)+1),
ROW(A84)
),
COLUMN(A84)
),
"")</f>
        <v>PETIT</v>
      </c>
      <c r="W86" t="str" cm="1">
        <f t="array" ref="W86">IFERROR(
INDEX($A$3:$G$100,
SMALL(
IF($D$3:$D$100="sans rampe", ROW($A$3:$A$100)-ROW($A$3)+1),
ROW(B84)
),
COLUMN(B84)
),
"")</f>
        <v>Aymeric</v>
      </c>
      <c r="X86" t="str" cm="1">
        <f t="array" ref="X86">IFERROR(
INDEX($A$3:$G$100,
SMALL(
IF($D$3:$D$100="sans rampe", ROW($A$3:$A$100)-ROW($A$3)+1),
ROW(C84)
),
COLUMN(C84)
),
"")</f>
        <v>CDH80</v>
      </c>
      <c r="Y86" t="str" cm="1">
        <f t="array" ref="Y86">IFERROR(
INDEX($A$3:$G$100,
SMALL(
IF($D$3:$D$100="sans rampe", ROW($A$3:$A$100)-ROW($A$3)+1),
ROW(D84)
),
COLUMN(D84)
),
"")</f>
        <v>sans rampe</v>
      </c>
      <c r="Z86" cm="1">
        <f t="array" ref="Z86">IFERROR(
INDEX($A$3:$G$100,
SMALL(
IF($D$3:$D$100="sans rampe", ROW($A$3:$A$100)-ROW($A$3)+1),
ROW(E84)
),
COLUMN(E84)
),
"")</f>
        <v>78</v>
      </c>
      <c r="AA86" s="2">
        <v>84</v>
      </c>
      <c r="AB86" s="2"/>
      <c r="AC86" s="2" t="str" cm="1">
        <f t="array" ref="AC86">IFERROR(
INDEX($A$3:$G$100,
SMALL(
IF($G$3:$G$100="Pro", ROW($A$3:$A$100)-ROW($A$3)+1),
ROW(A84)
),
COLUMN(A84)
),
"")</f>
        <v/>
      </c>
      <c r="AD86" s="2" t="str" cm="1">
        <f t="array" ref="AD86">IFERROR(INDEX(B$2:B$22, SMALL(IF(G$2:G$22="Pro", ROW(B$2:B$22)-1), ROW(84:84))), "")</f>
        <v/>
      </c>
      <c r="AE86" s="2" t="str" cm="1">
        <f t="array" ref="AE86">IFERROR(INDEX(C$2:C$22, SMALL(IF(G$2:G$22="Pro", ROW(C$2:C$22)-1), ROW(84:84))), "")</f>
        <v/>
      </c>
      <c r="AF86" s="2" t="str" cm="1">
        <f t="array" ref="AF86">IFERROR(
INDEX($G$3:$G$100,
SMALL(
IF($G$3:$G$100="Pro", ROW($G$3:$G$100)-ROW($G$3)+1),
ROW(A84)
)
),
"")</f>
        <v/>
      </c>
      <c r="AG86" s="2" t="str" cm="1">
        <f t="array" ref="AG86">IFERROR(INDEX(E$2:E$22, SMALL(IF(G$2:G$22="Pro", ROW(E$2:E$22)-1), ROW(84:84))), "")</f>
        <v/>
      </c>
      <c r="AH86" s="2" t="str">
        <f t="shared" si="25"/>
        <v/>
      </c>
      <c r="AI86" s="2"/>
      <c r="AJ86" t="str" cm="1">
        <f t="array" ref="AJ86">IFERROR(
INDEX($A$3:$G$317,
SMALL(
IF($G$3:$G$317="Sportif", ROW($A$3:$A$317)-ROW($A$3)+1),
ROW(A84)
),
CHOOSE(COLUMN(A84),1,2,3,7,5)
),
"")</f>
        <v>GRUIT</v>
      </c>
      <c r="AK86" t="str" cm="1">
        <f t="array" ref="AK86">IFERROR(
INDEX($A$3:$G$317,
SMALL(
IF($G$3:$G$317="Sportif", ROW($A$3:$A$317)-ROW($A$3)+1),
ROW(B84)
),
CHOOSE(COLUMN(B84),1,2,3,7,5)
),
"")</f>
        <v>Yves</v>
      </c>
      <c r="AL86" t="str" cm="1">
        <f t="array" ref="AL86">IFERROR(
INDEX($A$3:$G$317,
SMALL(
IF($G$3:$G$317="Sportif", ROW($A$3:$A$317)-ROW($A$3)+1),
ROW(C84)
),
CHOOSE(COLUMN(C84),1,2,3,7,5)
),
"")</f>
        <v>EHPAD Fouilloy</v>
      </c>
      <c r="AM86" t="str" cm="1">
        <f t="array" ref="AM86">IFERROR(
INDEX($A$3:$G$317,
SMALL(
IF($G$3:$G$317="Sportif", ROW($A$3:$A$317)-ROW($A$3)+1),
ROW(D84)
),
CHOOSE(COLUMN(D84),1,2,3,7,5)
),
"")</f>
        <v>sportif</v>
      </c>
      <c r="AN86" cm="1">
        <f t="array" ref="AN86">IFERROR(
INDEX($A$3:$G$317,
SMALL(
IF($G$3:$G$317="Sportif", ROW($A$3:$A$317)-ROW($A$3)+1),
ROW(E84)
),
CHOOSE(COLUMN(E84),1,2,3,7,5)
),
"")</f>
        <v>67</v>
      </c>
      <c r="AO86" s="2">
        <f t="shared" si="24"/>
        <v>83</v>
      </c>
    </row>
    <row r="87" spans="1:41" x14ac:dyDescent="0.3">
      <c r="A87" t="s">
        <v>149</v>
      </c>
      <c r="B87" t="s">
        <v>150</v>
      </c>
      <c r="C87" s="2" t="s">
        <v>148</v>
      </c>
      <c r="D87" t="s">
        <v>29</v>
      </c>
      <c r="E87">
        <v>78</v>
      </c>
      <c r="F87" s="2">
        <f t="shared" si="17"/>
        <v>85</v>
      </c>
      <c r="G87" t="s">
        <v>132</v>
      </c>
      <c r="I87" s="2">
        <f t="shared" si="23"/>
        <v>85</v>
      </c>
      <c r="J87" s="2" t="str">
        <f t="shared" si="18"/>
        <v>PETIT</v>
      </c>
      <c r="K87" s="2" t="str">
        <f t="shared" si="19"/>
        <v>Aymeric</v>
      </c>
      <c r="L87" s="2" t="str">
        <f t="shared" si="20"/>
        <v>CDH80</v>
      </c>
      <c r="M87" s="2">
        <f t="shared" si="21"/>
        <v>78</v>
      </c>
      <c r="P87" s="2"/>
      <c r="Q87" s="2"/>
      <c r="R87" s="2"/>
      <c r="S87" s="2"/>
      <c r="T87" s="2" t="str">
        <f t="shared" si="22"/>
        <v/>
      </c>
      <c r="U87" s="2"/>
      <c r="V87" t="str" cm="1">
        <f t="array" ref="V87">IFERROR(
INDEX($A$3:$G$100,
SMALL(
IF($D$3:$D$100="sans rampe", ROW($A$3:$A$100)-ROW($A$3)+1),
ROW(A85)
),
COLUMN(A85)
),
"")</f>
        <v>SILVESTRE</v>
      </c>
      <c r="W87" t="str" cm="1">
        <f t="array" ref="W87">IFERROR(
INDEX($A$3:$G$100,
SMALL(
IF($D$3:$D$100="sans rampe", ROW($A$3:$A$100)-ROW($A$3)+1),
ROW(B85)
),
COLUMN(B85)
),
"")</f>
        <v>Isabelle</v>
      </c>
      <c r="X87" t="str" cm="1">
        <f t="array" ref="X87">IFERROR(
INDEX($A$3:$G$100,
SMALL(
IF($D$3:$D$100="sans rampe", ROW($A$3:$A$100)-ROW($A$3)+1),
ROW(C85)
),
COLUMN(C85)
),
"")</f>
        <v>CH CORBIE ALBERT</v>
      </c>
      <c r="Y87" t="str" cm="1">
        <f t="array" ref="Y87">IFERROR(
INDEX($A$3:$G$100,
SMALL(
IF($D$3:$D$100="sans rampe", ROW($A$3:$A$100)-ROW($A$3)+1),
ROW(D85)
),
COLUMN(D85)
),
"")</f>
        <v>sans rampe</v>
      </c>
      <c r="Z87" cm="1">
        <f t="array" ref="Z87">IFERROR(
INDEX($A$3:$G$100,
SMALL(
IF($D$3:$D$100="sans rampe", ROW($A$3:$A$100)-ROW($A$3)+1),
ROW(E85)
),
COLUMN(E85)
),
"")</f>
        <v>78</v>
      </c>
      <c r="AA87" s="2">
        <v>84</v>
      </c>
      <c r="AB87" s="2"/>
      <c r="AC87" s="2" t="str" cm="1">
        <f t="array" ref="AC87">IFERROR(
INDEX($A$3:$G$100,
SMALL(
IF($G$3:$G$100="Pro", ROW($A$3:$A$100)-ROW($A$3)+1),
ROW(A85)
),
COLUMN(A85)
),
"")</f>
        <v/>
      </c>
      <c r="AD87" s="2" t="str" cm="1">
        <f t="array" ref="AD87">IFERROR(INDEX(B$2:B$22, SMALL(IF(G$2:G$22="Pro", ROW(B$2:B$22)-1), ROW(85:85))), "")</f>
        <v/>
      </c>
      <c r="AE87" s="2" t="str" cm="1">
        <f t="array" ref="AE87">IFERROR(INDEX(C$2:C$22, SMALL(IF(G$2:G$22="Pro", ROW(C$2:C$22)-1), ROW(85:85))), "")</f>
        <v/>
      </c>
      <c r="AF87" s="2" t="str" cm="1">
        <f t="array" ref="AF87">IFERROR(
INDEX($G$3:$G$100,
SMALL(
IF($G$3:$G$100="Pro", ROW($G$3:$G$100)-ROW($G$3)+1),
ROW(A85)
)
),
"")</f>
        <v/>
      </c>
      <c r="AG87" s="2" t="str" cm="1">
        <f t="array" ref="AG87">IFERROR(INDEX(E$2:E$22, SMALL(IF(G$2:G$22="Pro", ROW(E$2:E$22)-1), ROW(85:85))), "")</f>
        <v/>
      </c>
      <c r="AH87" s="2" t="str">
        <f t="shared" si="25"/>
        <v/>
      </c>
      <c r="AI87" s="2"/>
      <c r="AJ87" t="str" cm="1">
        <f t="array" ref="AJ87">IFERROR(
INDEX($A$3:$G$317,
SMALL(
IF($G$3:$G$317="Sportif", ROW($A$3:$A$317)-ROW($A$3)+1),
ROW(A85)
),
CHOOSE(COLUMN(A85),1,2,3,7,5)
),
"")</f>
        <v>POLLET</v>
      </c>
      <c r="AK87" t="str" cm="1">
        <f t="array" ref="AK87">IFERROR(
INDEX($A$3:$G$317,
SMALL(
IF($G$3:$G$317="Sportif", ROW($A$3:$A$317)-ROW($A$3)+1),
ROW(B85)
),
CHOOSE(COLUMN(B85),1,2,3,7,5)
),
"")</f>
        <v>Stéphane</v>
      </c>
      <c r="AL87" t="str" cm="1">
        <f t="array" ref="AL87">IFERROR(
INDEX($A$3:$G$317,
SMALL(
IF($G$3:$G$317="Sportif", ROW($A$3:$A$317)-ROW($A$3)+1),
ROW(C85)
),
CHOOSE(COLUMN(C85),1,2,3,7,5)
),
"")</f>
        <v>FAM / FDV HARBONNIERES</v>
      </c>
      <c r="AM87" t="str" cm="1">
        <f t="array" ref="AM87">IFERROR(
INDEX($A$3:$G$317,
SMALL(
IF($G$3:$G$317="Sportif", ROW($A$3:$A$317)-ROW($A$3)+1),
ROW(D85)
),
CHOOSE(COLUMN(D85),1,2,3,7,5)
),
"")</f>
        <v>sportif</v>
      </c>
      <c r="AN87" cm="1">
        <f t="array" ref="AN87">IFERROR(
INDEX($A$3:$G$317,
SMALL(
IF($G$3:$G$317="Sportif", ROW($A$3:$A$317)-ROW($A$3)+1),
ROW(E85)
),
CHOOSE(COLUMN(E85),1,2,3,7,5)
),
"")</f>
        <v>67</v>
      </c>
      <c r="AO87" s="2">
        <f t="shared" si="24"/>
        <v>83</v>
      </c>
    </row>
    <row r="88" spans="1:41" x14ac:dyDescent="0.3">
      <c r="A88" t="s">
        <v>508</v>
      </c>
      <c r="B88" t="s">
        <v>247</v>
      </c>
      <c r="C88" s="2" t="s">
        <v>514</v>
      </c>
      <c r="D88" t="s">
        <v>29</v>
      </c>
      <c r="E88">
        <v>78</v>
      </c>
      <c r="F88" s="2">
        <f t="shared" si="17"/>
        <v>85</v>
      </c>
      <c r="G88" t="s">
        <v>26</v>
      </c>
      <c r="I88" s="2">
        <f t="shared" si="23"/>
        <v>86</v>
      </c>
      <c r="J88" s="2" t="str">
        <f t="shared" si="18"/>
        <v>SILVESTRE</v>
      </c>
      <c r="K88" s="2" t="str">
        <f t="shared" si="19"/>
        <v>Isabelle</v>
      </c>
      <c r="L88" s="2" t="str">
        <f t="shared" si="20"/>
        <v>CH CORBIE ALBERT</v>
      </c>
      <c r="M88" s="2">
        <f t="shared" si="21"/>
        <v>78</v>
      </c>
      <c r="P88" s="2"/>
      <c r="Q88" s="2"/>
      <c r="R88" s="2"/>
      <c r="S88" s="2"/>
      <c r="T88" s="2" t="str">
        <f t="shared" si="22"/>
        <v/>
      </c>
      <c r="U88" s="2"/>
      <c r="V88" t="str" cm="1">
        <f t="array" ref="V88">IFERROR(
INDEX($A$3:$G$100,
SMALL(
IF($D$3:$D$100="sans rampe", ROW($A$3:$A$100)-ROW($A$3)+1),
ROW(A86)
),
COLUMN(A86)
),
"")</f>
        <v>QUENEUILLE</v>
      </c>
      <c r="W88" t="str" cm="1">
        <f t="array" ref="W88">IFERROR(
INDEX($A$3:$G$100,
SMALL(
IF($D$3:$D$100="sans rampe", ROW($A$3:$A$100)-ROW($A$3)+1),
ROW(B86)
),
COLUMN(B86)
),
"")</f>
        <v>Françoise</v>
      </c>
      <c r="X88" t="str" cm="1">
        <f t="array" ref="X88">IFERROR(
INDEX($A$3:$G$100,
SMALL(
IF($D$3:$D$100="sans rampe", ROW($A$3:$A$100)-ROW($A$3)+1),
ROW(C86)
),
COLUMN(C86)
),
"")</f>
        <v>CH CORBIE ALBERT</v>
      </c>
      <c r="Y88" t="str" cm="1">
        <f t="array" ref="Y88">IFERROR(
INDEX($A$3:$G$100,
SMALL(
IF($D$3:$D$100="sans rampe", ROW($A$3:$A$100)-ROW($A$3)+1),
ROW(D86)
),
COLUMN(D86)
),
"")</f>
        <v>sans rampe</v>
      </c>
      <c r="Z88" cm="1">
        <f t="array" ref="Z88">IFERROR(
INDEX($A$3:$G$100,
SMALL(
IF($D$3:$D$100="sans rampe", ROW($A$3:$A$100)-ROW($A$3)+1),
ROW(E86)
),
COLUMN(E86)
),
"")</f>
        <v>78</v>
      </c>
      <c r="AA88" s="2">
        <v>84</v>
      </c>
      <c r="AB88" s="2"/>
      <c r="AC88" s="2" t="str" cm="1">
        <f t="array" ref="AC88">IFERROR(
INDEX($A$3:$G$100,
SMALL(
IF($G$3:$G$100="Pro", ROW($A$3:$A$100)-ROW($A$3)+1),
ROW(A86)
),
COLUMN(A86)
),
"")</f>
        <v/>
      </c>
      <c r="AD88" s="2" t="str" cm="1">
        <f t="array" ref="AD88">IFERROR(INDEX(B$2:B$22, SMALL(IF(G$2:G$22="Pro", ROW(B$2:B$22)-1), ROW(86:86))), "")</f>
        <v/>
      </c>
      <c r="AE88" s="2" t="str" cm="1">
        <f t="array" ref="AE88">IFERROR(INDEX(C$2:C$22, SMALL(IF(G$2:G$22="Pro", ROW(C$2:C$22)-1), ROW(86:86))), "")</f>
        <v/>
      </c>
      <c r="AF88" s="2" t="str" cm="1">
        <f t="array" ref="AF88">IFERROR(
INDEX($G$3:$G$100,
SMALL(
IF($G$3:$G$100="Pro", ROW($G$3:$G$100)-ROW($G$3)+1),
ROW(A86)
)
),
"")</f>
        <v/>
      </c>
      <c r="AG88" s="2" t="str" cm="1">
        <f t="array" ref="AG88">IFERROR(INDEX(E$2:E$22, SMALL(IF(G$2:G$22="Pro", ROW(E$2:E$22)-1), ROW(86:86))), "")</f>
        <v/>
      </c>
      <c r="AH88" s="2" t="str">
        <f t="shared" si="25"/>
        <v/>
      </c>
      <c r="AI88" s="2"/>
      <c r="AJ88" t="str" cm="1">
        <f t="array" ref="AJ88">IFERROR(
INDEX($A$3:$G$317,
SMALL(
IF($G$3:$G$317="Sportif", ROW($A$3:$A$317)-ROW($A$3)+1),
ROW(A86)
),
CHOOSE(COLUMN(A86),1,2,3,7,5)
),
"")</f>
        <v>LEMAITRE</v>
      </c>
      <c r="AK88" t="str" cm="1">
        <f t="array" ref="AK88">IFERROR(
INDEX($A$3:$G$317,
SMALL(
IF($G$3:$G$317="Sportif", ROW($A$3:$A$317)-ROW($A$3)+1),
ROW(B86)
),
CHOOSE(COLUMN(B86),1,2,3,7,5)
),
"")</f>
        <v>Charline</v>
      </c>
      <c r="AL88" t="str" cm="1">
        <f t="array" ref="AL88">IFERROR(
INDEX($A$3:$G$317,
SMALL(
IF($G$3:$G$317="Sportif", ROW($A$3:$A$317)-ROW($A$3)+1),
ROW(C86)
),
CHOOSE(COLUMN(C86),1,2,3,7,5)
),
"")</f>
        <v>FAM / FDV HARBONNIERES</v>
      </c>
      <c r="AM88" t="str" cm="1">
        <f t="array" ref="AM88">IFERROR(
INDEX($A$3:$G$317,
SMALL(
IF($G$3:$G$317="Sportif", ROW($A$3:$A$317)-ROW($A$3)+1),
ROW(D86)
),
CHOOSE(COLUMN(D86),1,2,3,7,5)
),
"")</f>
        <v>sportif</v>
      </c>
      <c r="AN88" cm="1">
        <f t="array" ref="AN88">IFERROR(
INDEX($A$3:$G$317,
SMALL(
IF($G$3:$G$317="Sportif", ROW($A$3:$A$317)-ROW($A$3)+1),
ROW(E86)
),
CHOOSE(COLUMN(E86),1,2,3,7,5)
),
"")</f>
        <v>67</v>
      </c>
      <c r="AO88" s="2">
        <f t="shared" si="24"/>
        <v>83</v>
      </c>
    </row>
    <row r="89" spans="1:41" x14ac:dyDescent="0.3">
      <c r="A89" t="s">
        <v>664</v>
      </c>
      <c r="B89" t="s">
        <v>92</v>
      </c>
      <c r="C89" s="2" t="s">
        <v>514</v>
      </c>
      <c r="D89" t="s">
        <v>29</v>
      </c>
      <c r="E89">
        <v>78</v>
      </c>
      <c r="F89" s="2">
        <f t="shared" si="17"/>
        <v>85</v>
      </c>
      <c r="G89" t="s">
        <v>26</v>
      </c>
      <c r="I89" s="2">
        <f t="shared" si="23"/>
        <v>87</v>
      </c>
      <c r="J89" s="2" t="str">
        <f t="shared" si="18"/>
        <v>QUENEUILLE</v>
      </c>
      <c r="K89" s="2" t="str">
        <f t="shared" si="19"/>
        <v>Françoise</v>
      </c>
      <c r="L89" s="2" t="str">
        <f t="shared" si="20"/>
        <v>CH CORBIE ALBERT</v>
      </c>
      <c r="M89" s="2">
        <f t="shared" si="21"/>
        <v>78</v>
      </c>
      <c r="P89" s="2"/>
      <c r="Q89" s="2"/>
      <c r="R89" s="2"/>
      <c r="S89" s="2"/>
      <c r="T89" s="2" t="str">
        <f t="shared" si="22"/>
        <v/>
      </c>
      <c r="U89" s="2"/>
      <c r="V89" t="str" cm="1">
        <f t="array" ref="V89">IFERROR(
INDEX($A$3:$G$100,
SMALL(
IF($D$3:$D$100="sans rampe", ROW($A$3:$A$100)-ROW($A$3)+1),
ROW(A87)
),
COLUMN(A87)
),
"")</f>
        <v>OSSART</v>
      </c>
      <c r="W89" t="str" cm="1">
        <f t="array" ref="W89">IFERROR(
INDEX($A$3:$G$100,
SMALL(
IF($D$3:$D$100="sans rampe", ROW($A$3:$A$100)-ROW($A$3)+1),
ROW(B87)
),
COLUMN(B87)
),
"")</f>
        <v>Sophie</v>
      </c>
      <c r="X89" t="str" cm="1">
        <f t="array" ref="X89">IFERROR(
INDEX($A$3:$G$100,
SMALL(
IF($D$3:$D$100="sans rampe", ROW($A$3:$A$100)-ROW($A$3)+1),
ROW(C87)
),
COLUMN(C87)
),
"")</f>
        <v>FAM / FDV HARBONNIERES</v>
      </c>
      <c r="Y89" t="str" cm="1">
        <f t="array" ref="Y89">IFERROR(
INDEX($A$3:$G$100,
SMALL(
IF($D$3:$D$100="sans rampe", ROW($A$3:$A$100)-ROW($A$3)+1),
ROW(D87)
),
COLUMN(D87)
),
"")</f>
        <v>sans rampe</v>
      </c>
      <c r="Z89" cm="1">
        <f t="array" ref="Z89">IFERROR(
INDEX($A$3:$G$100,
SMALL(
IF($D$3:$D$100="sans rampe", ROW($A$3:$A$100)-ROW($A$3)+1),
ROW(E87)
),
COLUMN(E87)
),
"")</f>
        <v>77</v>
      </c>
      <c r="AA89" s="2">
        <v>87</v>
      </c>
      <c r="AB89" s="2"/>
      <c r="AC89" s="2" t="str" cm="1">
        <f t="array" ref="AC89">IFERROR(
INDEX($A$3:$G$100,
SMALL(
IF($G$3:$G$100="Pro", ROW($A$3:$A$100)-ROW($A$3)+1),
ROW(A87)
),
COLUMN(A87)
),
"")</f>
        <v/>
      </c>
      <c r="AD89" s="2" t="str" cm="1">
        <f t="array" ref="AD89">IFERROR(INDEX(B$2:B$22, SMALL(IF(G$2:G$22="Pro", ROW(B$2:B$22)-1), ROW(87:87))), "")</f>
        <v/>
      </c>
      <c r="AE89" s="2" t="str" cm="1">
        <f t="array" ref="AE89">IFERROR(INDEX(C$2:C$22, SMALL(IF(G$2:G$22="Pro", ROW(C$2:C$22)-1), ROW(87:87))), "")</f>
        <v/>
      </c>
      <c r="AF89" s="2" t="str" cm="1">
        <f t="array" ref="AF89">IFERROR(
INDEX($G$3:$G$100,
SMALL(
IF($G$3:$G$100="Pro", ROW($G$3:$G$100)-ROW($G$3)+1),
ROW(A87)
)
),
"")</f>
        <v/>
      </c>
      <c r="AG89" s="2" t="str" cm="1">
        <f t="array" ref="AG89">IFERROR(INDEX(E$2:E$22, SMALL(IF(G$2:G$22="Pro", ROW(E$2:E$22)-1), ROW(87:87))), "")</f>
        <v/>
      </c>
      <c r="AH89" s="2" t="str">
        <f t="shared" si="25"/>
        <v/>
      </c>
      <c r="AI89" s="2"/>
      <c r="AJ89" t="str" cm="1">
        <f t="array" ref="AJ89">IFERROR(
INDEX($A$3:$G$317,
SMALL(
IF($G$3:$G$317="Sportif", ROW($A$3:$A$317)-ROW($A$3)+1),
ROW(A87)
),
CHOOSE(COLUMN(A87),1,2,3,7,5)
),
"")</f>
        <v>ROLLAND</v>
      </c>
      <c r="AK89" t="str" cm="1">
        <f t="array" ref="AK89">IFERROR(
INDEX($A$3:$G$317,
SMALL(
IF($G$3:$G$317="Sportif", ROW($A$3:$A$317)-ROW($A$3)+1),
ROW(B87)
),
CHOOSE(COLUMN(B87),1,2,3,7,5)
),
"")</f>
        <v>Hervé</v>
      </c>
      <c r="AL89" t="str" cm="1">
        <f t="array" ref="AL89">IFERROR(
INDEX($A$3:$G$317,
SMALL(
IF($G$3:$G$317="Sportif", ROW($A$3:$A$317)-ROW($A$3)+1),
ROW(C87)
),
CHOOSE(COLUMN(C87),1,2,3,7,5)
),
"")</f>
        <v>CH CORBIE ALBERT</v>
      </c>
      <c r="AM89" t="str" cm="1">
        <f t="array" ref="AM89">IFERROR(
INDEX($A$3:$G$317,
SMALL(
IF($G$3:$G$317="Sportif", ROW($A$3:$A$317)-ROW($A$3)+1),
ROW(D87)
),
CHOOSE(COLUMN(D87),1,2,3,7,5)
),
"")</f>
        <v>sportif</v>
      </c>
      <c r="AN89" cm="1">
        <f t="array" ref="AN89">IFERROR(
INDEX($A$3:$G$317,
SMALL(
IF($G$3:$G$317="Sportif", ROW($A$3:$A$317)-ROW($A$3)+1),
ROW(E87)
),
CHOOSE(COLUMN(E87),1,2,3,7,5)
),
"")</f>
        <v>66.5</v>
      </c>
      <c r="AO89" s="2">
        <f t="shared" si="24"/>
        <v>87</v>
      </c>
    </row>
    <row r="90" spans="1:41" x14ac:dyDescent="0.3">
      <c r="A90" t="s">
        <v>386</v>
      </c>
      <c r="B90" t="s">
        <v>387</v>
      </c>
      <c r="C90" s="2" t="s">
        <v>363</v>
      </c>
      <c r="D90" t="s">
        <v>29</v>
      </c>
      <c r="E90">
        <v>77</v>
      </c>
      <c r="F90" s="2">
        <f t="shared" si="17"/>
        <v>88</v>
      </c>
      <c r="G90" t="s">
        <v>26</v>
      </c>
      <c r="I90" s="2">
        <f t="shared" si="23"/>
        <v>88</v>
      </c>
      <c r="J90" s="2" t="str">
        <f t="shared" si="18"/>
        <v>OSSART</v>
      </c>
      <c r="K90" s="2" t="str">
        <f t="shared" si="19"/>
        <v>Sophie</v>
      </c>
      <c r="L90" s="2" t="str">
        <f t="shared" si="20"/>
        <v>FAM / FDV HARBONNIERES</v>
      </c>
      <c r="M90" s="2">
        <f t="shared" si="21"/>
        <v>77</v>
      </c>
      <c r="P90" s="2"/>
      <c r="Q90" s="2"/>
      <c r="R90" s="2"/>
      <c r="S90" s="2"/>
      <c r="T90" s="2" t="str">
        <f t="shared" si="22"/>
        <v/>
      </c>
      <c r="U90" s="2"/>
      <c r="V90" t="str" cm="1">
        <f t="array" ref="V90">IFERROR(
INDEX($A$3:$G$100,
SMALL(
IF($D$3:$D$100="sans rampe", ROW($A$3:$A$100)-ROW($A$3)+1),
ROW(A88)
),
COLUMN(A88)
),
"")</f>
        <v>SZWCZYK</v>
      </c>
      <c r="W90" t="str" cm="1">
        <f t="array" ref="W90">IFERROR(
INDEX($A$3:$G$100,
SMALL(
IF($D$3:$D$100="sans rampe", ROW($A$3:$A$100)-ROW($A$3)+1),
ROW(B88)
),
COLUMN(B88)
),
"")</f>
        <v>Claudine</v>
      </c>
      <c r="X90" t="str" cm="1">
        <f t="array" ref="X90">IFERROR(
INDEX($A$3:$G$100,
SMALL(
IF($D$3:$D$100="sans rampe", ROW($A$3:$A$100)-ROW($A$3)+1),
ROW(C88)
),
COLUMN(C88)
),
"")</f>
        <v>CH CORBIE ALBERT</v>
      </c>
      <c r="Y90" t="str" cm="1">
        <f t="array" ref="Y90">IFERROR(
INDEX($A$3:$G$100,
SMALL(
IF($D$3:$D$100="sans rampe", ROW($A$3:$A$100)-ROW($A$3)+1),
ROW(D88)
),
COLUMN(D88)
),
"")</f>
        <v>sans rampe</v>
      </c>
      <c r="Z90" cm="1">
        <f t="array" ref="Z90">IFERROR(
INDEX($A$3:$G$100,
SMALL(
IF($D$3:$D$100="sans rampe", ROW($A$3:$A$100)-ROW($A$3)+1),
ROW(E88)
),
COLUMN(E88)
),
"")</f>
        <v>77</v>
      </c>
      <c r="AA90" s="2">
        <v>87</v>
      </c>
      <c r="AB90" s="2"/>
      <c r="AC90" s="2" t="str" cm="1">
        <f t="array" ref="AC90">IFERROR(
INDEX($A$3:$G$100,
SMALL(
IF($G$3:$G$100="Pro", ROW($A$3:$A$100)-ROW($A$3)+1),
ROW(A88)
),
COLUMN(A88)
),
"")</f>
        <v/>
      </c>
      <c r="AD90" s="2" t="str" cm="1">
        <f t="array" ref="AD90">IFERROR(INDEX(B$2:B$22, SMALL(IF(G$2:G$22="Pro", ROW(B$2:B$22)-1), ROW(88:88))), "")</f>
        <v/>
      </c>
      <c r="AE90" s="2" t="str" cm="1">
        <f t="array" ref="AE90">IFERROR(INDEX(C$2:C$22, SMALL(IF(G$2:G$22="Pro", ROW(C$2:C$22)-1), ROW(88:88))), "")</f>
        <v/>
      </c>
      <c r="AF90" s="2" t="str" cm="1">
        <f t="array" ref="AF90">IFERROR(
INDEX($G$3:$G$100,
SMALL(
IF($G$3:$G$100="Pro", ROW($G$3:$G$100)-ROW($G$3)+1),
ROW(A88)
)
),
"")</f>
        <v/>
      </c>
      <c r="AG90" s="2" t="str" cm="1">
        <f t="array" ref="AG90">IFERROR(INDEX(E$2:E$22, SMALL(IF(G$2:G$22="Pro", ROW(E$2:E$22)-1), ROW(88:88))), "")</f>
        <v/>
      </c>
      <c r="AH90" s="2" t="str">
        <f t="shared" si="25"/>
        <v/>
      </c>
      <c r="AI90" s="2"/>
      <c r="AJ90" t="str" cm="1">
        <f t="array" ref="AJ90">IFERROR(
INDEX($A$3:$G$317,
SMALL(
IF($G$3:$G$317="Sportif", ROW($A$3:$A$317)-ROW($A$3)+1),
ROW(A88)
),
CHOOSE(COLUMN(A88),1,2,3,7,5)
),
"")</f>
        <v>COBERT</v>
      </c>
      <c r="AK90" t="str" cm="1">
        <f t="array" ref="AK90">IFERROR(
INDEX($A$3:$G$317,
SMALL(
IF($G$3:$G$317="Sportif", ROW($A$3:$A$317)-ROW($A$3)+1),
ROW(B88)
),
CHOOSE(COLUMN(B88),1,2,3,7,5)
),
"")</f>
        <v>Johanny</v>
      </c>
      <c r="AL90" t="str" cm="1">
        <f t="array" ref="AL90">IFERROR(
INDEX($A$3:$G$317,
SMALL(
IF($G$3:$G$317="Sportif", ROW($A$3:$A$317)-ROW($A$3)+1),
ROW(C88)
),
CHOOSE(COLUMN(C88),1,2,3,7,5)
),
"")</f>
        <v>FAM / FDV HARBONNIERES</v>
      </c>
      <c r="AM90" t="str" cm="1">
        <f t="array" ref="AM90">IFERROR(
INDEX($A$3:$G$317,
SMALL(
IF($G$3:$G$317="Sportif", ROW($A$3:$A$317)-ROW($A$3)+1),
ROW(D88)
),
CHOOSE(COLUMN(D88),1,2,3,7,5)
),
"")</f>
        <v>sportif</v>
      </c>
      <c r="AN90" cm="1">
        <f t="array" ref="AN90">IFERROR(
INDEX($A$3:$G$317,
SMALL(
IF($G$3:$G$317="Sportif", ROW($A$3:$A$317)-ROW($A$3)+1),
ROW(E88)
),
CHOOSE(COLUMN(E88),1,2,3,7,5)
),
"")</f>
        <v>66</v>
      </c>
      <c r="AO90" s="2">
        <f t="shared" si="24"/>
        <v>88</v>
      </c>
    </row>
    <row r="91" spans="1:41" x14ac:dyDescent="0.3">
      <c r="A91" t="s">
        <v>665</v>
      </c>
      <c r="B91" t="s">
        <v>245</v>
      </c>
      <c r="C91" s="2" t="s">
        <v>514</v>
      </c>
      <c r="D91" t="s">
        <v>29</v>
      </c>
      <c r="E91">
        <v>77</v>
      </c>
      <c r="F91" s="2">
        <f t="shared" si="17"/>
        <v>88</v>
      </c>
      <c r="G91" t="s">
        <v>26</v>
      </c>
      <c r="I91" s="2">
        <f t="shared" si="23"/>
        <v>89</v>
      </c>
      <c r="J91" s="2" t="str">
        <f t="shared" si="18"/>
        <v>SZWCZYK</v>
      </c>
      <c r="K91" s="2" t="str">
        <f t="shared" si="19"/>
        <v>Claudine</v>
      </c>
      <c r="L91" s="2" t="str">
        <f t="shared" si="20"/>
        <v>CH CORBIE ALBERT</v>
      </c>
      <c r="M91" s="2">
        <f t="shared" si="21"/>
        <v>77</v>
      </c>
      <c r="P91" s="2"/>
      <c r="Q91" s="2"/>
      <c r="R91" s="2"/>
      <c r="S91" s="2"/>
      <c r="T91" s="2" t="str">
        <f t="shared" si="22"/>
        <v/>
      </c>
      <c r="U91" s="2"/>
      <c r="V91" t="str" cm="1">
        <f t="array" ref="V91">IFERROR(
INDEX($A$3:$G$100,
SMALL(
IF($D$3:$D$100="sans rampe", ROW($A$3:$A$100)-ROW($A$3)+1),
ROW(A89)
),
COLUMN(A89)
),
"")</f>
        <v>DELSCENSERIE</v>
      </c>
      <c r="W91" t="str" cm="1">
        <f t="array" ref="W91">IFERROR(
INDEX($A$3:$G$100,
SMALL(
IF($D$3:$D$100="sans rampe", ROW($A$3:$A$100)-ROW($A$3)+1),
ROW(B89)
),
COLUMN(B89)
),
"")</f>
        <v>Alain</v>
      </c>
      <c r="X91" t="str" cm="1">
        <f t="array" ref="X91">IFERROR(
INDEX($A$3:$G$100,
SMALL(
IF($D$3:$D$100="sans rampe", ROW($A$3:$A$100)-ROW($A$3)+1),
ROW(C89)
),
COLUMN(C89)
),
"")</f>
        <v>EHPAD Fouilloy</v>
      </c>
      <c r="Y91" t="str" cm="1">
        <f t="array" ref="Y91">IFERROR(
INDEX($A$3:$G$100,
SMALL(
IF($D$3:$D$100="sans rampe", ROW($A$3:$A$100)-ROW($A$3)+1),
ROW(D89)
),
COLUMN(D89)
),
"")</f>
        <v>sans rampe</v>
      </c>
      <c r="Z91" cm="1">
        <f t="array" ref="Z91">IFERROR(
INDEX($A$3:$G$100,
SMALL(
IF($D$3:$D$100="sans rampe", ROW($A$3:$A$100)-ROW($A$3)+1),
ROW(E89)
),
COLUMN(E89)
),
"")</f>
        <v>76.5</v>
      </c>
      <c r="AA91" s="2">
        <v>89</v>
      </c>
      <c r="AB91" s="2"/>
      <c r="AC91" s="2" t="str" cm="1">
        <f t="array" ref="AC91">IFERROR(
INDEX($A$3:$G$100,
SMALL(
IF($G$3:$G$100="Pro", ROW($A$3:$A$100)-ROW($A$3)+1),
ROW(A89)
),
COLUMN(A89)
),
"")</f>
        <v/>
      </c>
      <c r="AD91" s="2" t="str" cm="1">
        <f t="array" ref="AD91">IFERROR(INDEX(B$2:B$22, SMALL(IF(G$2:G$22="Pro", ROW(B$2:B$22)-1), ROW(89:89))), "")</f>
        <v/>
      </c>
      <c r="AE91" s="2" t="str" cm="1">
        <f t="array" ref="AE91">IFERROR(INDEX(C$2:C$22, SMALL(IF(G$2:G$22="Pro", ROW(C$2:C$22)-1), ROW(89:89))), "")</f>
        <v/>
      </c>
      <c r="AF91" s="2" t="str" cm="1">
        <f t="array" ref="AF91">IFERROR(
INDEX($G$3:$G$100,
SMALL(
IF($G$3:$G$100="Pro", ROW($G$3:$G$100)-ROW($G$3)+1),
ROW(A89)
)
),
"")</f>
        <v/>
      </c>
      <c r="AG91" s="2" t="str" cm="1">
        <f t="array" ref="AG91">IFERROR(INDEX(E$2:E$22, SMALL(IF(G$2:G$22="Pro", ROW(E$2:E$22)-1), ROW(89:89))), "")</f>
        <v/>
      </c>
      <c r="AH91" s="2" t="str">
        <f t="shared" si="25"/>
        <v/>
      </c>
      <c r="AI91" s="2"/>
      <c r="AJ91" t="str" cm="1">
        <f t="array" ref="AJ91">IFERROR(
INDEX($A$3:$G$317,
SMALL(
IF($G$3:$G$317="Sportif", ROW($A$3:$A$317)-ROW($A$3)+1),
ROW(A89)
),
CHOOSE(COLUMN(A89),1,2,3,7,5)
),
"")</f>
        <v>LECOCQ</v>
      </c>
      <c r="AK91" t="str" cm="1">
        <f t="array" ref="AK91">IFERROR(
INDEX($A$3:$G$317,
SMALL(
IF($G$3:$G$317="Sportif", ROW($A$3:$A$317)-ROW($A$3)+1),
ROW(B89)
),
CHOOSE(COLUMN(B89),1,2,3,7,5)
),
"")</f>
        <v>Sébastien</v>
      </c>
      <c r="AL91" t="str" cm="1">
        <f t="array" ref="AL91">IFERROR(
INDEX($A$3:$G$317,
SMALL(
IF($G$3:$G$317="Sportif", ROW($A$3:$A$317)-ROW($A$3)+1),
ROW(C89)
),
CHOOSE(COLUMN(C89),1,2,3,7,5)
),
"")</f>
        <v>FAM / FDV HARBONNIERES</v>
      </c>
      <c r="AM91" t="str" cm="1">
        <f t="array" ref="AM91">IFERROR(
INDEX($A$3:$G$317,
SMALL(
IF($G$3:$G$317="Sportif", ROW($A$3:$A$317)-ROW($A$3)+1),
ROW(D89)
),
CHOOSE(COLUMN(D89),1,2,3,7,5)
),
"")</f>
        <v>sportif</v>
      </c>
      <c r="AN91" cm="1">
        <f t="array" ref="AN91">IFERROR(
INDEX($A$3:$G$317,
SMALL(
IF($G$3:$G$317="Sportif", ROW($A$3:$A$317)-ROW($A$3)+1),
ROW(E89)
),
CHOOSE(COLUMN(E89),1,2,3,7,5)
),
"")</f>
        <v>65.5</v>
      </c>
      <c r="AO91" s="2">
        <f t="shared" si="24"/>
        <v>89</v>
      </c>
    </row>
    <row r="92" spans="1:41" x14ac:dyDescent="0.3">
      <c r="A92" t="s">
        <v>97</v>
      </c>
      <c r="B92" t="s">
        <v>98</v>
      </c>
      <c r="C92" t="s">
        <v>36</v>
      </c>
      <c r="D92" t="s">
        <v>29</v>
      </c>
      <c r="E92">
        <v>76.5</v>
      </c>
      <c r="F92">
        <f t="shared" si="17"/>
        <v>90</v>
      </c>
      <c r="G92" t="s">
        <v>26</v>
      </c>
      <c r="I92" s="2">
        <f t="shared" si="23"/>
        <v>90</v>
      </c>
      <c r="J92" s="2" t="str">
        <f t="shared" si="18"/>
        <v>DELSCENSERIE</v>
      </c>
      <c r="K92" s="2" t="str">
        <f t="shared" si="19"/>
        <v>Alain</v>
      </c>
      <c r="L92" s="2" t="str">
        <f t="shared" si="20"/>
        <v>EHPAD Fouilloy</v>
      </c>
      <c r="M92" s="2">
        <f t="shared" si="21"/>
        <v>76.5</v>
      </c>
      <c r="P92" s="2"/>
      <c r="Q92" s="2"/>
      <c r="R92" s="2"/>
      <c r="S92" s="2"/>
      <c r="T92" s="2" t="str">
        <f t="shared" si="22"/>
        <v/>
      </c>
      <c r="U92" s="2"/>
      <c r="V92" t="str" cm="1">
        <f t="array" ref="V92">IFERROR(
INDEX($A$3:$G$100,
SMALL(
IF($D$3:$D$100="sans rampe", ROW($A$3:$A$100)-ROW($A$3)+1),
ROW(A90)
),
COLUMN(A90)
),
"")</f>
        <v>CARDON</v>
      </c>
      <c r="W92" t="str" cm="1">
        <f t="array" ref="W92">IFERROR(
INDEX($A$3:$G$100,
SMALL(
IF($D$3:$D$100="sans rampe", ROW($A$3:$A$100)-ROW($A$3)+1),
ROW(B90)
),
COLUMN(B90)
),
"")</f>
        <v>Roger</v>
      </c>
      <c r="X92" t="str" cm="1">
        <f t="array" ref="X92">IFERROR(
INDEX($A$3:$G$100,
SMALL(
IF($D$3:$D$100="sans rampe", ROW($A$3:$A$100)-ROW($A$3)+1),
ROW(C90)
),
COLUMN(C90)
),
"")</f>
        <v>CH CORBIE ALBERT</v>
      </c>
      <c r="Y92" t="str" cm="1">
        <f t="array" ref="Y92">IFERROR(
INDEX($A$3:$G$100,
SMALL(
IF($D$3:$D$100="sans rampe", ROW($A$3:$A$100)-ROW($A$3)+1),
ROW(D90)
),
COLUMN(D90)
),
"")</f>
        <v>sans rampe</v>
      </c>
      <c r="Z92" cm="1">
        <f t="array" ref="Z92">IFERROR(
INDEX($A$3:$G$100,
SMALL(
IF($D$3:$D$100="sans rampe", ROW($A$3:$A$100)-ROW($A$3)+1),
ROW(E90)
),
COLUMN(E90)
),
"")</f>
        <v>76.5</v>
      </c>
      <c r="AA92" s="2">
        <v>89</v>
      </c>
      <c r="AB92" s="2"/>
      <c r="AC92" s="2" t="str" cm="1">
        <f t="array" ref="AC92">IFERROR(
INDEX($A$3:$G$100,
SMALL(
IF($G$3:$G$100="Pro", ROW($A$3:$A$100)-ROW($A$3)+1),
ROW(A90)
),
COLUMN(A90)
),
"")</f>
        <v/>
      </c>
      <c r="AD92" s="2" t="str" cm="1">
        <f t="array" ref="AD92">IFERROR(INDEX(B$2:B$22, SMALL(IF(G$2:G$22="Pro", ROW(B$2:B$22)-1), ROW(90:90))), "")</f>
        <v/>
      </c>
      <c r="AE92" s="2" t="str" cm="1">
        <f t="array" ref="AE92">IFERROR(INDEX(C$2:C$22, SMALL(IF(G$2:G$22="Pro", ROW(C$2:C$22)-1), ROW(90:90))), "")</f>
        <v/>
      </c>
      <c r="AF92" s="2" t="str" cm="1">
        <f t="array" ref="AF92">IFERROR(
INDEX($G$3:$G$100,
SMALL(
IF($G$3:$G$100="Pro", ROW($G$3:$G$100)-ROW($G$3)+1),
ROW(A90)
)
),
"")</f>
        <v/>
      </c>
      <c r="AG92" s="2" t="str" cm="1">
        <f t="array" ref="AG92">IFERROR(INDEX(E$2:E$22, SMALL(IF(G$2:G$22="Pro", ROW(E$2:E$22)-1), ROW(90:90))), "")</f>
        <v/>
      </c>
      <c r="AH92" s="2" t="str">
        <f t="shared" si="25"/>
        <v/>
      </c>
      <c r="AI92" s="2"/>
      <c r="AJ92" t="str" cm="1">
        <f t="array" ref="AJ92">IFERROR(
INDEX($A$3:$G$317,
SMALL(
IF($G$3:$G$317="Sportif", ROW($A$3:$A$317)-ROW($A$3)+1),
ROW(A90)
),
CHOOSE(COLUMN(A90),1,2,3,7,5)
),
"")</f>
        <v>GAUTIER</v>
      </c>
      <c r="AK92" t="str" cm="1">
        <f t="array" ref="AK92">IFERROR(
INDEX($A$3:$G$317,
SMALL(
IF($G$3:$G$317="Sportif", ROW($A$3:$A$317)-ROW($A$3)+1),
ROW(B90)
),
CHOOSE(COLUMN(B90),1,2,3,7,5)
),
"")</f>
        <v>Jean-Claude</v>
      </c>
      <c r="AL92" t="str" cm="1">
        <f t="array" ref="AL92">IFERROR(
INDEX($A$3:$G$317,
SMALL(
IF($G$3:$G$317="Sportif", ROW($A$3:$A$317)-ROW($A$3)+1),
ROW(C90)
),
CHOOSE(COLUMN(C90),1,2,3,7,5)
),
"")</f>
        <v>Pôle Santé de Breteuil</v>
      </c>
      <c r="AM92" t="str" cm="1">
        <f t="array" ref="AM92">IFERROR(
INDEX($A$3:$G$317,
SMALL(
IF($G$3:$G$317="Sportif", ROW($A$3:$A$317)-ROW($A$3)+1),
ROW(D90)
),
CHOOSE(COLUMN(D90),1,2,3,7,5)
),
"")</f>
        <v>sportif</v>
      </c>
      <c r="AN92" cm="1">
        <f t="array" ref="AN92">IFERROR(
INDEX($A$3:$G$317,
SMALL(
IF($G$3:$G$317="Sportif", ROW($A$3:$A$317)-ROW($A$3)+1),
ROW(E90)
),
CHOOSE(COLUMN(E90),1,2,3,7,5)
),
"")</f>
        <v>65</v>
      </c>
      <c r="AO92" s="2">
        <f t="shared" si="24"/>
        <v>90</v>
      </c>
    </row>
    <row r="93" spans="1:41" x14ac:dyDescent="0.3">
      <c r="A93" t="s">
        <v>331</v>
      </c>
      <c r="B93" t="s">
        <v>70</v>
      </c>
      <c r="C93" s="2" t="s">
        <v>514</v>
      </c>
      <c r="D93" t="s">
        <v>29</v>
      </c>
      <c r="E93">
        <v>76.5</v>
      </c>
      <c r="F93" s="2">
        <f t="shared" si="17"/>
        <v>90</v>
      </c>
      <c r="G93" t="s">
        <v>26</v>
      </c>
      <c r="I93" s="2">
        <f t="shared" si="23"/>
        <v>91</v>
      </c>
      <c r="J93" s="2" t="str">
        <f t="shared" si="18"/>
        <v>CARDON</v>
      </c>
      <c r="K93" s="2" t="str">
        <f t="shared" si="19"/>
        <v>Roger</v>
      </c>
      <c r="L93" s="2" t="str">
        <f t="shared" si="20"/>
        <v>CH CORBIE ALBERT</v>
      </c>
      <c r="M93" s="2">
        <f t="shared" si="21"/>
        <v>76.5</v>
      </c>
      <c r="P93" s="2"/>
      <c r="Q93" s="2"/>
      <c r="R93" s="2"/>
      <c r="S93" s="2"/>
      <c r="T93" s="2" t="str">
        <f t="shared" si="22"/>
        <v/>
      </c>
      <c r="U93" s="2"/>
      <c r="V93" t="str" cm="1">
        <f t="array" ref="V93">IFERROR(
INDEX($A$3:$G$100,
SMALL(
IF($D$3:$D$100="sans rampe", ROW($A$3:$A$100)-ROW($A$3)+1),
ROW(A91)
),
COLUMN(A91)
),
"")</f>
        <v>DAUTHUILLE</v>
      </c>
      <c r="W93" t="str" cm="1">
        <f t="array" ref="W93">IFERROR(
INDEX($A$3:$G$100,
SMALL(
IF($D$3:$D$100="sans rampe", ROW($A$3:$A$100)-ROW($A$3)+1),
ROW(B91)
),
COLUMN(B91)
),
"")</f>
        <v>Michel</v>
      </c>
      <c r="X93" t="str" cm="1">
        <f t="array" ref="X93">IFERROR(
INDEX($A$3:$G$100,
SMALL(
IF($D$3:$D$100="sans rampe", ROW($A$3:$A$100)-ROW($A$3)+1),
ROW(C91)
),
COLUMN(C91)
),
"")</f>
        <v>CH CORBIE ALBERT</v>
      </c>
      <c r="Y93" t="str" cm="1">
        <f t="array" ref="Y93">IFERROR(
INDEX($A$3:$G$100,
SMALL(
IF($D$3:$D$100="sans rampe", ROW($A$3:$A$100)-ROW($A$3)+1),
ROW(D91)
),
COLUMN(D91)
),
"")</f>
        <v>sans rampe</v>
      </c>
      <c r="Z93" cm="1">
        <f t="array" ref="Z93">IFERROR(
INDEX($A$3:$G$100,
SMALL(
IF($D$3:$D$100="sans rampe", ROW($A$3:$A$100)-ROW($A$3)+1),
ROW(E91)
),
COLUMN(E91)
),
"")</f>
        <v>76.5</v>
      </c>
      <c r="AA93" s="2">
        <v>89</v>
      </c>
      <c r="AB93" s="2"/>
      <c r="AC93" s="2" t="str" cm="1">
        <f t="array" ref="AC93">IFERROR(
INDEX($A$3:$G$100,
SMALL(
IF($G$3:$G$100="Pro", ROW($A$3:$A$100)-ROW($A$3)+1),
ROW(A91)
),
COLUMN(A91)
),
"")</f>
        <v/>
      </c>
      <c r="AD93" s="2" t="str" cm="1">
        <f t="array" ref="AD93">IFERROR(INDEX(B$2:B$22, SMALL(IF(G$2:G$22="Pro", ROW(B$2:B$22)-1), ROW(91:91))), "")</f>
        <v/>
      </c>
      <c r="AE93" s="2" t="str" cm="1">
        <f t="array" ref="AE93">IFERROR(INDEX(C$2:C$22, SMALL(IF(G$2:G$22="Pro", ROW(C$2:C$22)-1), ROW(91:91))), "")</f>
        <v/>
      </c>
      <c r="AF93" s="2" t="str" cm="1">
        <f t="array" ref="AF93">IFERROR(
INDEX($G$3:$G$100,
SMALL(
IF($G$3:$G$100="Pro", ROW($G$3:$G$100)-ROW($G$3)+1),
ROW(A91)
)
),
"")</f>
        <v/>
      </c>
      <c r="AG93" s="2" t="str" cm="1">
        <f t="array" ref="AG93">IFERROR(INDEX(E$2:E$22, SMALL(IF(G$2:G$22="Pro", ROW(E$2:E$22)-1), ROW(91:91))), "")</f>
        <v/>
      </c>
      <c r="AH93" s="2" t="str">
        <f t="shared" si="25"/>
        <v/>
      </c>
      <c r="AI93" s="2"/>
      <c r="AJ93" t="str" cm="1">
        <f t="array" ref="AJ93">IFERROR(
INDEX($A$3:$G$317,
SMALL(
IF($G$3:$G$317="Sportif", ROW($A$3:$A$317)-ROW($A$3)+1),
ROW(A91)
),
CHOOSE(COLUMN(A91),1,2,3,7,5)
),
"")</f>
        <v>DHAVERNAS</v>
      </c>
      <c r="AK93" t="str" cm="1">
        <f t="array" ref="AK93">IFERROR(
INDEX($A$3:$G$317,
SMALL(
IF($G$3:$G$317="Sportif", ROW($A$3:$A$317)-ROW($A$3)+1),
ROW(B91)
),
CHOOSE(COLUMN(B91),1,2,3,7,5)
),
"")</f>
        <v>Pierric</v>
      </c>
      <c r="AL93" t="str" cm="1">
        <f t="array" ref="AL93">IFERROR(
INDEX($A$3:$G$317,
SMALL(
IF($G$3:$G$317="Sportif", ROW($A$3:$A$317)-ROW($A$3)+1),
ROW(C91)
),
CHOOSE(COLUMN(C91),1,2,3,7,5)
),
"")</f>
        <v>CH CORBIE ALBERT</v>
      </c>
      <c r="AM93" t="str" cm="1">
        <f t="array" ref="AM93">IFERROR(
INDEX($A$3:$G$317,
SMALL(
IF($G$3:$G$317="Sportif", ROW($A$3:$A$317)-ROW($A$3)+1),
ROW(D91)
),
CHOOSE(COLUMN(D91),1,2,3,7,5)
),
"")</f>
        <v>sportif</v>
      </c>
      <c r="AN93" cm="1">
        <f t="array" ref="AN93">IFERROR(
INDEX($A$3:$G$317,
SMALL(
IF($G$3:$G$317="Sportif", ROW($A$3:$A$317)-ROW($A$3)+1),
ROW(E91)
),
CHOOSE(COLUMN(E91),1,2,3,7,5)
),
"")</f>
        <v>65</v>
      </c>
      <c r="AO93" s="2">
        <f t="shared" si="24"/>
        <v>90</v>
      </c>
    </row>
    <row r="94" spans="1:41" x14ac:dyDescent="0.3">
      <c r="A94" t="s">
        <v>625</v>
      </c>
      <c r="B94" t="s">
        <v>115</v>
      </c>
      <c r="C94" s="2" t="s">
        <v>514</v>
      </c>
      <c r="D94" t="s">
        <v>29</v>
      </c>
      <c r="E94">
        <v>76.5</v>
      </c>
      <c r="F94" s="2">
        <f t="shared" si="17"/>
        <v>90</v>
      </c>
      <c r="G94" t="s">
        <v>26</v>
      </c>
      <c r="I94" s="2">
        <f t="shared" si="23"/>
        <v>92</v>
      </c>
      <c r="J94" s="2" t="str">
        <f t="shared" si="18"/>
        <v>DAUTHUILLE</v>
      </c>
      <c r="K94" s="2" t="str">
        <f t="shared" si="19"/>
        <v>Michel</v>
      </c>
      <c r="L94" s="2" t="str">
        <f t="shared" si="20"/>
        <v>CH CORBIE ALBERT</v>
      </c>
      <c r="M94" s="2">
        <f t="shared" si="21"/>
        <v>76.5</v>
      </c>
      <c r="P94" s="2"/>
      <c r="Q94" s="2"/>
      <c r="R94" s="2"/>
      <c r="S94" s="2"/>
      <c r="T94" s="2" t="str">
        <f t="shared" si="22"/>
        <v/>
      </c>
      <c r="U94" s="2"/>
      <c r="V94" t="str" cm="1">
        <f t="array" ref="V94">IFERROR(
INDEX($A$3:$G$100,
SMALL(
IF($D$3:$D$100="sans rampe", ROW($A$3:$A$100)-ROW($A$3)+1),
ROW(A92)
),
COLUMN(A92)
),
"")</f>
        <v>DECAUFOUR</v>
      </c>
      <c r="W94" t="str" cm="1">
        <f t="array" ref="W94">IFERROR(
INDEX($A$3:$G$100,
SMALL(
IF($D$3:$D$100="sans rampe", ROW($A$3:$A$100)-ROW($A$3)+1),
ROW(B92)
),
COLUMN(B92)
),
"")</f>
        <v>Jean</v>
      </c>
      <c r="X94" t="str" cm="1">
        <f t="array" ref="X94">IFERROR(
INDEX($A$3:$G$100,
SMALL(
IF($D$3:$D$100="sans rampe", ROW($A$3:$A$100)-ROW($A$3)+1),
ROW(C92)
),
COLUMN(C92)
),
"")</f>
        <v>Pôle Santé de Breteuil</v>
      </c>
      <c r="Y94" t="str" cm="1">
        <f t="array" ref="Y94">IFERROR(
INDEX($A$3:$G$100,
SMALL(
IF($D$3:$D$100="sans rampe", ROW($A$3:$A$100)-ROW($A$3)+1),
ROW(D92)
),
COLUMN(D92)
),
"")</f>
        <v>sans rampe</v>
      </c>
      <c r="Z94" cm="1">
        <f t="array" ref="Z94">IFERROR(
INDEX($A$3:$G$100,
SMALL(
IF($D$3:$D$100="sans rampe", ROW($A$3:$A$100)-ROW($A$3)+1),
ROW(E92)
),
COLUMN(E92)
),
"")</f>
        <v>75.5</v>
      </c>
      <c r="AA94" s="2">
        <v>92</v>
      </c>
      <c r="AB94" s="2"/>
      <c r="AC94" s="2" t="str" cm="1">
        <f t="array" ref="AC94">IFERROR(
INDEX($A$3:$G$100,
SMALL(
IF($G$3:$G$100="Pro", ROW($A$3:$A$100)-ROW($A$3)+1),
ROW(A92)
),
COLUMN(A92)
),
"")</f>
        <v/>
      </c>
      <c r="AD94" s="2" t="str" cm="1">
        <f t="array" ref="AD94">IFERROR(INDEX(B$2:B$22, SMALL(IF(G$2:G$22="Pro", ROW(B$2:B$22)-1), ROW(92:92))), "")</f>
        <v/>
      </c>
      <c r="AE94" s="2" t="str" cm="1">
        <f t="array" ref="AE94">IFERROR(INDEX(C$2:C$22, SMALL(IF(G$2:G$22="Pro", ROW(C$2:C$22)-1), ROW(92:92))), "")</f>
        <v/>
      </c>
      <c r="AF94" s="2" t="str" cm="1">
        <f t="array" ref="AF94">IFERROR(
INDEX($G$3:$G$100,
SMALL(
IF($G$3:$G$100="Pro", ROW($G$3:$G$100)-ROW($G$3)+1),
ROW(A92)
)
),
"")</f>
        <v/>
      </c>
      <c r="AG94" s="2" t="str" cm="1">
        <f t="array" ref="AG94">IFERROR(INDEX(E$2:E$22, SMALL(IF(G$2:G$22="Pro", ROW(E$2:E$22)-1), ROW(92:92))), "")</f>
        <v/>
      </c>
      <c r="AH94" s="2" t="str">
        <f t="shared" si="25"/>
        <v/>
      </c>
      <c r="AI94" s="2"/>
      <c r="AJ94" t="str" cm="1">
        <f t="array" ref="AJ94">IFERROR(
INDEX($A$3:$G$317,
SMALL(
IF($G$3:$G$317="Sportif", ROW($A$3:$A$317)-ROW($A$3)+1),
ROW(A92)
),
CHOOSE(COLUMN(A92),1,2,3,7,5)
),
"")</f>
        <v>AWISH</v>
      </c>
      <c r="AK94" t="str" cm="1">
        <f t="array" ref="AK94">IFERROR(
INDEX($A$3:$G$317,
SMALL(
IF($G$3:$G$317="Sportif", ROW($A$3:$A$317)-ROW($A$3)+1),
ROW(B92)
),
CHOOSE(COLUMN(B92),1,2,3,7,5)
),
"")</f>
        <v>Ahmad</v>
      </c>
      <c r="AL94" t="str" cm="1">
        <f t="array" ref="AL94">IFERROR(
INDEX($A$3:$G$317,
SMALL(
IF($G$3:$G$317="Sportif", ROW($A$3:$A$317)-ROW($A$3)+1),
ROW(C92)
),
CHOOSE(COLUMN(C92),1,2,3,7,5)
),
"")</f>
        <v>CH CORBIE ALBERT</v>
      </c>
      <c r="AM94" t="str" cm="1">
        <f t="array" ref="AM94">IFERROR(
INDEX($A$3:$G$317,
SMALL(
IF($G$3:$G$317="Sportif", ROW($A$3:$A$317)-ROW($A$3)+1),
ROW(D92)
),
CHOOSE(COLUMN(D92),1,2,3,7,5)
),
"")</f>
        <v>sportif</v>
      </c>
      <c r="AN94" cm="1">
        <f t="array" ref="AN94">IFERROR(
INDEX($A$3:$G$317,
SMALL(
IF($G$3:$G$317="Sportif", ROW($A$3:$A$317)-ROW($A$3)+1),
ROW(E92)
),
CHOOSE(COLUMN(E92),1,2,3,7,5)
),
"")</f>
        <v>64</v>
      </c>
      <c r="AO94" s="2">
        <f t="shared" si="24"/>
        <v>92</v>
      </c>
    </row>
    <row r="95" spans="1:41" x14ac:dyDescent="0.3">
      <c r="A95" t="s">
        <v>292</v>
      </c>
      <c r="B95" t="s">
        <v>293</v>
      </c>
      <c r="C95" s="2" t="s">
        <v>286</v>
      </c>
      <c r="D95" t="s">
        <v>29</v>
      </c>
      <c r="E95">
        <v>75.5</v>
      </c>
      <c r="F95" s="2">
        <f t="shared" si="17"/>
        <v>93</v>
      </c>
      <c r="G95" t="s">
        <v>26</v>
      </c>
      <c r="I95" s="2">
        <f t="shared" si="23"/>
        <v>93</v>
      </c>
      <c r="J95" s="2" t="str">
        <f t="shared" si="18"/>
        <v>DECAUFOUR</v>
      </c>
      <c r="K95" s="2" t="str">
        <f t="shared" si="19"/>
        <v>Jean</v>
      </c>
      <c r="L95" s="2" t="str">
        <f t="shared" si="20"/>
        <v>Pôle Santé de Breteuil</v>
      </c>
      <c r="M95" s="2">
        <f t="shared" si="21"/>
        <v>75.5</v>
      </c>
      <c r="P95" s="2"/>
      <c r="Q95" s="2"/>
      <c r="R95" s="2"/>
      <c r="S95" s="2"/>
      <c r="T95" s="2" t="str">
        <f t="shared" si="22"/>
        <v/>
      </c>
      <c r="U95" s="2"/>
      <c r="V95" t="str" cm="1">
        <f t="array" ref="V95">IFERROR(
INDEX($A$3:$G$100,
SMALL(
IF($D$3:$D$100="sans rampe", ROW($A$3:$A$100)-ROW($A$3)+1),
ROW(A93)
),
COLUMN(A93)
),
"")</f>
        <v>ROBIN</v>
      </c>
      <c r="W95" t="str" cm="1">
        <f t="array" ref="W95">IFERROR(
INDEX($A$3:$G$100,
SMALL(
IF($D$3:$D$100="sans rampe", ROW($A$3:$A$100)-ROW($A$3)+1),
ROW(B93)
),
COLUMN(B93)
),
"")</f>
        <v>Marc</v>
      </c>
      <c r="X95" t="str" cm="1">
        <f t="array" ref="X95">IFERROR(
INDEX($A$3:$G$100,
SMALL(
IF($D$3:$D$100="sans rampe", ROW($A$3:$A$100)-ROW($A$3)+1),
ROW(C93)
),
COLUMN(C93)
),
"")</f>
        <v>FAM / FDV HARBONNIERES</v>
      </c>
      <c r="Y95" t="str" cm="1">
        <f t="array" ref="Y95">IFERROR(
INDEX($A$3:$G$100,
SMALL(
IF($D$3:$D$100="sans rampe", ROW($A$3:$A$100)-ROW($A$3)+1),
ROW(D93)
),
COLUMN(D93)
),
"")</f>
        <v>sans rampe</v>
      </c>
      <c r="Z95" cm="1">
        <f t="array" ref="Z95">IFERROR(
INDEX($A$3:$G$100,
SMALL(
IF($D$3:$D$100="sans rampe", ROW($A$3:$A$100)-ROW($A$3)+1),
ROW(E93)
),
COLUMN(E93)
),
"")</f>
        <v>75.5</v>
      </c>
      <c r="AA95" s="2">
        <v>92</v>
      </c>
      <c r="AB95" s="2"/>
      <c r="AC95" s="2" t="str" cm="1">
        <f t="array" ref="AC95">IFERROR(
INDEX($A$3:$G$100,
SMALL(
IF($G$3:$G$100="Pro", ROW($A$3:$A$100)-ROW($A$3)+1),
ROW(A93)
),
COLUMN(A93)
),
"")</f>
        <v/>
      </c>
      <c r="AD95" s="2" t="str" cm="1">
        <f t="array" ref="AD95">IFERROR(INDEX(B$2:B$22, SMALL(IF(G$2:G$22="Pro", ROW(B$2:B$22)-1), ROW(93:93))), "")</f>
        <v/>
      </c>
      <c r="AE95" s="2" t="str" cm="1">
        <f t="array" ref="AE95">IFERROR(INDEX(C$2:C$22, SMALL(IF(G$2:G$22="Pro", ROW(C$2:C$22)-1), ROW(93:93))), "")</f>
        <v/>
      </c>
      <c r="AF95" s="2" t="str" cm="1">
        <f t="array" ref="AF95">IFERROR(
INDEX($G$3:$G$100,
SMALL(
IF($G$3:$G$100="Pro", ROW($G$3:$G$100)-ROW($G$3)+1),
ROW(A93)
)
),
"")</f>
        <v/>
      </c>
      <c r="AG95" s="2" t="str" cm="1">
        <f t="array" ref="AG95">IFERROR(INDEX(E$2:E$22, SMALL(IF(G$2:G$22="Pro", ROW(E$2:E$22)-1), ROW(93:93))), "")</f>
        <v/>
      </c>
      <c r="AH95" s="2" t="str">
        <f t="shared" si="25"/>
        <v/>
      </c>
      <c r="AI95" s="2"/>
      <c r="AJ95" t="str" cm="1">
        <f t="array" ref="AJ95">IFERROR(
INDEX($A$3:$G$317,
SMALL(
IF($G$3:$G$317="Sportif", ROW($A$3:$A$317)-ROW($A$3)+1),
ROW(A93)
),
CHOOSE(COLUMN(A93),1,2,3,7,5)
),
"")</f>
        <v>ROSSI</v>
      </c>
      <c r="AK95" t="str" cm="1">
        <f t="array" ref="AK95">IFERROR(
INDEX($A$3:$G$317,
SMALL(
IF($G$3:$G$317="Sportif", ROW($A$3:$A$317)-ROW($A$3)+1),
ROW(B93)
),
CHOOSE(COLUMN(B93),1,2,3,7,5)
),
"")</f>
        <v>Ewan</v>
      </c>
      <c r="AL95" t="str" cm="1">
        <f t="array" ref="AL95">IFERROR(
INDEX($A$3:$G$317,
SMALL(
IF($G$3:$G$317="Sportif", ROW($A$3:$A$317)-ROW($A$3)+1),
ROW(C93)
),
CHOOSE(COLUMN(C93),1,2,3,7,5)
),
"")</f>
        <v>FAM / FDV HARBONNIERES</v>
      </c>
      <c r="AM95" t="str" cm="1">
        <f t="array" ref="AM95">IFERROR(
INDEX($A$3:$G$317,
SMALL(
IF($G$3:$G$317="Sportif", ROW($A$3:$A$317)-ROW($A$3)+1),
ROW(D93)
),
CHOOSE(COLUMN(D93),1,2,3,7,5)
),
"")</f>
        <v>sportif</v>
      </c>
      <c r="AN95" cm="1">
        <f t="array" ref="AN95">IFERROR(
INDEX($A$3:$G$317,
SMALL(
IF($G$3:$G$317="Sportif", ROW($A$3:$A$317)-ROW($A$3)+1),
ROW(E93)
),
CHOOSE(COLUMN(E93),1,2,3,7,5)
),
"")</f>
        <v>63.5</v>
      </c>
      <c r="AO95" s="2">
        <f t="shared" si="24"/>
        <v>93</v>
      </c>
    </row>
    <row r="96" spans="1:41" x14ac:dyDescent="0.3">
      <c r="A96" t="s">
        <v>388</v>
      </c>
      <c r="B96" t="s">
        <v>389</v>
      </c>
      <c r="C96" s="2" t="s">
        <v>363</v>
      </c>
      <c r="D96" t="s">
        <v>29</v>
      </c>
      <c r="E96">
        <v>75.5</v>
      </c>
      <c r="F96" s="2">
        <f t="shared" si="17"/>
        <v>93</v>
      </c>
      <c r="G96" t="s">
        <v>26</v>
      </c>
      <c r="I96" s="2">
        <f t="shared" si="23"/>
        <v>94</v>
      </c>
      <c r="J96" s="2" t="str">
        <f t="shared" si="18"/>
        <v>ROBIN</v>
      </c>
      <c r="K96" s="2" t="str">
        <f t="shared" si="19"/>
        <v>Marc</v>
      </c>
      <c r="L96" s="2" t="str">
        <f t="shared" si="20"/>
        <v>FAM / FDV HARBONNIERES</v>
      </c>
      <c r="M96" s="2">
        <f t="shared" si="21"/>
        <v>75.5</v>
      </c>
      <c r="P96" s="2"/>
      <c r="Q96" s="2"/>
      <c r="R96" s="2"/>
      <c r="S96" s="2"/>
      <c r="T96" s="2" t="str">
        <f t="shared" si="22"/>
        <v/>
      </c>
      <c r="U96" s="2"/>
      <c r="V96" t="str" cm="1">
        <f t="array" ref="V96">IFERROR(
INDEX($A$3:$G$100,
SMALL(
IF($D$3:$D$100="sans rampe", ROW($A$3:$A$100)-ROW($A$3)+1),
ROW(A94)
),
COLUMN(A94)
),
"")</f>
        <v>BOULKADDID</v>
      </c>
      <c r="W96" t="str" cm="1">
        <f t="array" ref="W96">IFERROR(
INDEX($A$3:$G$100,
SMALL(
IF($D$3:$D$100="sans rampe", ROW($A$3:$A$100)-ROW($A$3)+1),
ROW(B94)
),
COLUMN(B94)
),
"")</f>
        <v>Séverine</v>
      </c>
      <c r="X96" t="str" cm="1">
        <f t="array" ref="X96">IFERROR(
INDEX($A$3:$G$100,
SMALL(
IF($D$3:$D$100="sans rampe", ROW($A$3:$A$100)-ROW($A$3)+1),
ROW(C94)
),
COLUMN(C94)
),
"")</f>
        <v>FAM / FDV HARBONNIERES</v>
      </c>
      <c r="Y96" t="str" cm="1">
        <f t="array" ref="Y96">IFERROR(
INDEX($A$3:$G$100,
SMALL(
IF($D$3:$D$100="sans rampe", ROW($A$3:$A$100)-ROW($A$3)+1),
ROW(D94)
),
COLUMN(D94)
),
"")</f>
        <v>sans rampe</v>
      </c>
      <c r="Z96" cm="1">
        <f t="array" ref="Z96">IFERROR(
INDEX($A$3:$G$100,
SMALL(
IF($D$3:$D$100="sans rampe", ROW($A$3:$A$100)-ROW($A$3)+1),
ROW(E94)
),
COLUMN(E94)
),
"")</f>
        <v>75.5</v>
      </c>
      <c r="AA96" s="2">
        <v>92</v>
      </c>
      <c r="AB96" s="2"/>
      <c r="AC96" s="2" t="str" cm="1">
        <f t="array" ref="AC96">IFERROR(
INDEX($A$3:$G$100,
SMALL(
IF($G$3:$G$100="Pro", ROW($A$3:$A$100)-ROW($A$3)+1),
ROW(A94)
),
COLUMN(A94)
),
"")</f>
        <v/>
      </c>
      <c r="AD96" s="2" t="str" cm="1">
        <f t="array" ref="AD96">IFERROR(INDEX(B$2:B$22, SMALL(IF(G$2:G$22="Pro", ROW(B$2:B$22)-1), ROW(94:94))), "")</f>
        <v/>
      </c>
      <c r="AE96" s="2" t="str" cm="1">
        <f t="array" ref="AE96">IFERROR(INDEX(C$2:C$22, SMALL(IF(G$2:G$22="Pro", ROW(C$2:C$22)-1), ROW(94:94))), "")</f>
        <v/>
      </c>
      <c r="AF96" s="2" t="str" cm="1">
        <f t="array" ref="AF96">IFERROR(
INDEX($G$3:$G$100,
SMALL(
IF($G$3:$G$100="Pro", ROW($G$3:$G$100)-ROW($G$3)+1),
ROW(A94)
)
),
"")</f>
        <v/>
      </c>
      <c r="AG96" s="2" t="str" cm="1">
        <f t="array" ref="AG96">IFERROR(INDEX(E$2:E$22, SMALL(IF(G$2:G$22="Pro", ROW(E$2:E$22)-1), ROW(94:94))), "")</f>
        <v/>
      </c>
      <c r="AH96" s="2" t="str">
        <f t="shared" si="25"/>
        <v/>
      </c>
      <c r="AI96" s="2"/>
      <c r="AJ96" t="str" cm="1">
        <f t="array" ref="AJ96">IFERROR(
INDEX($A$3:$G$317,
SMALL(
IF($G$3:$G$317="Sportif", ROW($A$3:$A$317)-ROW($A$3)+1),
ROW(A94)
),
CHOOSE(COLUMN(A94),1,2,3,7,5)
),
"")</f>
        <v>LECOCQ</v>
      </c>
      <c r="AK96" t="str" cm="1">
        <f t="array" ref="AK96">IFERROR(
INDEX($A$3:$G$317,
SMALL(
IF($G$3:$G$317="Sportif", ROW($A$3:$A$317)-ROW($A$3)+1),
ROW(B94)
),
CHOOSE(COLUMN(B94),1,2,3,7,5)
),
"")</f>
        <v>Clotilde</v>
      </c>
      <c r="AL96" t="str" cm="1">
        <f t="array" ref="AL96">IFERROR(
INDEX($A$3:$G$317,
SMALL(
IF($G$3:$G$317="Sportif", ROW($A$3:$A$317)-ROW($A$3)+1),
ROW(C94)
),
CHOOSE(COLUMN(C94),1,2,3,7,5)
),
"")</f>
        <v>FAM / FDV HARBONNIERES</v>
      </c>
      <c r="AM96" t="str" cm="1">
        <f t="array" ref="AM96">IFERROR(
INDEX($A$3:$G$317,
SMALL(
IF($G$3:$G$317="Sportif", ROW($A$3:$A$317)-ROW($A$3)+1),
ROW(D94)
),
CHOOSE(COLUMN(D94),1,2,3,7,5)
),
"")</f>
        <v>sportif</v>
      </c>
      <c r="AN96" cm="1">
        <f t="array" ref="AN96">IFERROR(
INDEX($A$3:$G$317,
SMALL(
IF($G$3:$G$317="Sportif", ROW($A$3:$A$317)-ROW($A$3)+1),
ROW(E94)
),
CHOOSE(COLUMN(E94),1,2,3,7,5)
),
"")</f>
        <v>63.5</v>
      </c>
      <c r="AO96" s="2">
        <f t="shared" si="24"/>
        <v>93</v>
      </c>
    </row>
    <row r="97" spans="1:41" x14ac:dyDescent="0.3">
      <c r="A97" t="s">
        <v>390</v>
      </c>
      <c r="B97" t="s">
        <v>391</v>
      </c>
      <c r="C97" s="2" t="s">
        <v>363</v>
      </c>
      <c r="D97" t="s">
        <v>29</v>
      </c>
      <c r="E97">
        <v>75.5</v>
      </c>
      <c r="F97" s="2">
        <f t="shared" si="17"/>
        <v>93</v>
      </c>
      <c r="G97" t="s">
        <v>132</v>
      </c>
      <c r="I97" s="2">
        <f t="shared" si="23"/>
        <v>95</v>
      </c>
      <c r="J97" s="2" t="str">
        <f t="shared" si="18"/>
        <v>BOULKADDID</v>
      </c>
      <c r="K97" s="2" t="str">
        <f t="shared" si="19"/>
        <v>Séverine</v>
      </c>
      <c r="L97" s="2" t="str">
        <f t="shared" si="20"/>
        <v>FAM / FDV HARBONNIERES</v>
      </c>
      <c r="M97" s="2">
        <f t="shared" si="21"/>
        <v>75.5</v>
      </c>
      <c r="P97" s="2"/>
      <c r="Q97" s="2"/>
      <c r="R97" s="2"/>
      <c r="S97" s="2"/>
      <c r="T97" s="2" t="str">
        <f t="shared" si="22"/>
        <v/>
      </c>
      <c r="U97" s="2"/>
      <c r="V97" t="str" cm="1">
        <f t="array" ref="V97">IFERROR(
INDEX($A$3:$G$100,
SMALL(
IF($D$3:$D$100="sans rampe", ROW($A$3:$A$100)-ROW($A$3)+1),
ROW(A95)
),
COLUMN(A95)
),
"")</f>
        <v>AUTIER</v>
      </c>
      <c r="W97" t="str" cm="1">
        <f t="array" ref="W97">IFERROR(
INDEX($A$3:$G$100,
SMALL(
IF($D$3:$D$100="sans rampe", ROW($A$3:$A$100)-ROW($A$3)+1),
ROW(B95)
),
COLUMN(B95)
),
"")</f>
        <v>Nicolas</v>
      </c>
      <c r="X97" t="str" cm="1">
        <f t="array" ref="X97">IFERROR(
INDEX($A$3:$G$100,
SMALL(
IF($D$3:$D$100="sans rampe", ROW($A$3:$A$100)-ROW($A$3)+1),
ROW(C95)
),
COLUMN(C95)
),
"")</f>
        <v>FAM / FDV HARBONNIERES</v>
      </c>
      <c r="Y97" t="str" cm="1">
        <f t="array" ref="Y97">IFERROR(
INDEX($A$3:$G$100,
SMALL(
IF($D$3:$D$100="sans rampe", ROW($A$3:$A$100)-ROW($A$3)+1),
ROW(D95)
),
COLUMN(D95)
),
"")</f>
        <v>sans rampe</v>
      </c>
      <c r="Z97" cm="1">
        <f t="array" ref="Z97">IFERROR(
INDEX($A$3:$G$100,
SMALL(
IF($D$3:$D$100="sans rampe", ROW($A$3:$A$100)-ROW($A$3)+1),
ROW(E95)
),
COLUMN(E95)
),
"")</f>
        <v>75.5</v>
      </c>
      <c r="AA97" s="2">
        <v>92</v>
      </c>
      <c r="AB97" s="2"/>
      <c r="AC97" s="2" t="str" cm="1">
        <f t="array" ref="AC97">IFERROR(
INDEX($A$3:$G$100,
SMALL(
IF($G$3:$G$100="Pro", ROW($A$3:$A$100)-ROW($A$3)+1),
ROW(A95)
),
COLUMN(A95)
),
"")</f>
        <v/>
      </c>
      <c r="AD97" s="2" t="str" cm="1">
        <f t="array" ref="AD97">IFERROR(INDEX(B$2:B$22, SMALL(IF(G$2:G$22="Pro", ROW(B$2:B$22)-1), ROW(95:95))), "")</f>
        <v/>
      </c>
      <c r="AE97" s="2" t="str" cm="1">
        <f t="array" ref="AE97">IFERROR(INDEX(C$2:C$22, SMALL(IF(G$2:G$22="Pro", ROW(C$2:C$22)-1), ROW(95:95))), "")</f>
        <v/>
      </c>
      <c r="AF97" s="2" t="str" cm="1">
        <f t="array" ref="AF97">IFERROR(
INDEX($G$3:$G$100,
SMALL(
IF($G$3:$G$100="Pro", ROW($G$3:$G$100)-ROW($G$3)+1),
ROW(A95)
)
),
"")</f>
        <v/>
      </c>
      <c r="AG97" s="2" t="str" cm="1">
        <f t="array" ref="AG97">IFERROR(INDEX(E$2:E$22, SMALL(IF(G$2:G$22="Pro", ROW(E$2:E$22)-1), ROW(95:95))), "")</f>
        <v/>
      </c>
      <c r="AH97" s="2" t="str">
        <f t="shared" si="25"/>
        <v/>
      </c>
      <c r="AI97" s="2"/>
      <c r="AJ97" t="str" cm="1">
        <f t="array" ref="AJ97">IFERROR(
INDEX($A$3:$G$317,
SMALL(
IF($G$3:$G$317="Sportif", ROW($A$3:$A$317)-ROW($A$3)+1),
ROW(A95)
),
CHOOSE(COLUMN(A95),1,2,3,7,5)
),
"")</f>
        <v>FARCY</v>
      </c>
      <c r="AK97" t="str" cm="1">
        <f t="array" ref="AK97">IFERROR(
INDEX($A$3:$G$317,
SMALL(
IF($G$3:$G$317="Sportif", ROW($A$3:$A$317)-ROW($A$3)+1),
ROW(B95)
),
CHOOSE(COLUMN(B95),1,2,3,7,5)
),
"")</f>
        <v>Léone</v>
      </c>
      <c r="AL97" t="str" cm="1">
        <f t="array" ref="AL97">IFERROR(
INDEX($A$3:$G$317,
SMALL(
IF($G$3:$G$317="Sportif", ROW($A$3:$A$317)-ROW($A$3)+1),
ROW(C95)
),
CHOOSE(COLUMN(C95),1,2,3,7,5)
),
"")</f>
        <v>EHPAD Fouilloy</v>
      </c>
      <c r="AM97" t="str" cm="1">
        <f t="array" ref="AM97">IFERROR(
INDEX($A$3:$G$317,
SMALL(
IF($G$3:$G$317="Sportif", ROW($A$3:$A$317)-ROW($A$3)+1),
ROW(D95)
),
CHOOSE(COLUMN(D95),1,2,3,7,5)
),
"")</f>
        <v>sportif</v>
      </c>
      <c r="AN97" cm="1">
        <f t="array" ref="AN97">IFERROR(
INDEX($A$3:$G$317,
SMALL(
IF($G$3:$G$317="Sportif", ROW($A$3:$A$317)-ROW($A$3)+1),
ROW(E95)
),
CHOOSE(COLUMN(E95),1,2,3,7,5)
),
"")</f>
        <v>63</v>
      </c>
      <c r="AO97" s="2">
        <f t="shared" si="24"/>
        <v>95</v>
      </c>
    </row>
    <row r="98" spans="1:41" x14ac:dyDescent="0.3">
      <c r="A98" t="s">
        <v>392</v>
      </c>
      <c r="B98" t="s">
        <v>283</v>
      </c>
      <c r="C98" s="2" t="s">
        <v>363</v>
      </c>
      <c r="D98" t="s">
        <v>29</v>
      </c>
      <c r="E98">
        <v>75.5</v>
      </c>
      <c r="F98" s="2">
        <f t="shared" si="17"/>
        <v>93</v>
      </c>
      <c r="G98" t="s">
        <v>26</v>
      </c>
      <c r="I98" s="2">
        <f t="shared" si="23"/>
        <v>96</v>
      </c>
      <c r="J98" s="2" t="str">
        <f t="shared" si="18"/>
        <v>AUTIER</v>
      </c>
      <c r="K98" s="2" t="str">
        <f t="shared" si="19"/>
        <v>Nicolas</v>
      </c>
      <c r="L98" s="2" t="str">
        <f t="shared" si="20"/>
        <v>FAM / FDV HARBONNIERES</v>
      </c>
      <c r="M98" s="2">
        <f t="shared" si="21"/>
        <v>75.5</v>
      </c>
      <c r="P98" s="2"/>
      <c r="Q98" s="2"/>
      <c r="R98" s="2"/>
      <c r="S98" s="2"/>
      <c r="T98" s="2" t="str">
        <f t="shared" si="22"/>
        <v/>
      </c>
      <c r="U98" s="2"/>
      <c r="V98" t="str" cm="1">
        <f t="array" ref="V98">IFERROR(
INDEX($A$3:$G$100,
SMALL(
IF($D$3:$D$100="sans rampe", ROW($A$3:$A$100)-ROW($A$3)+1),
ROW(A96)
),
COLUMN(A96)
),
"")</f>
        <v>GIVRY</v>
      </c>
      <c r="W98" t="str" cm="1">
        <f t="array" ref="W98">IFERROR(
INDEX($A$3:$G$100,
SMALL(
IF($D$3:$D$100="sans rampe", ROW($A$3:$A$100)-ROW($A$3)+1),
ROW(B96)
),
COLUMN(B96)
),
"")</f>
        <v>Amandine</v>
      </c>
      <c r="X98" t="str" cm="1">
        <f t="array" ref="X98">IFERROR(
INDEX($A$3:$G$100,
SMALL(
IF($D$3:$D$100="sans rampe", ROW($A$3:$A$100)-ROW($A$3)+1),
ROW(C96)
),
COLUMN(C96)
),
"")</f>
        <v>EHPAD Fouilloy</v>
      </c>
      <c r="Y98" t="str" cm="1">
        <f t="array" ref="Y98">IFERROR(
INDEX($A$3:$G$100,
SMALL(
IF($D$3:$D$100="sans rampe", ROW($A$3:$A$100)-ROW($A$3)+1),
ROW(D96)
),
COLUMN(D96)
),
"")</f>
        <v>sans rampe</v>
      </c>
      <c r="Z98" cm="1">
        <f t="array" ref="Z98">IFERROR(
INDEX($A$3:$G$100,
SMALL(
IF($D$3:$D$100="sans rampe", ROW($A$3:$A$100)-ROW($A$3)+1),
ROW(E96)
),
COLUMN(E96)
),
"")</f>
        <v>75</v>
      </c>
      <c r="AA98" s="2">
        <v>96</v>
      </c>
      <c r="AB98" s="2"/>
      <c r="AC98" s="2" t="str" cm="1">
        <f t="array" ref="AC98">IFERROR(
INDEX($A$3:$G$100,
SMALL(
IF($G$3:$G$100="Pro", ROW($A$3:$A$100)-ROW($A$3)+1),
ROW(A96)
),
COLUMN(A96)
),
"")</f>
        <v/>
      </c>
      <c r="AD98" s="2" t="str" cm="1">
        <f t="array" ref="AD98">IFERROR(INDEX(B$2:B$22, SMALL(IF(G$2:G$22="Pro", ROW(B$2:B$22)-1), ROW(96:96))), "")</f>
        <v/>
      </c>
      <c r="AE98" s="2" t="str" cm="1">
        <f t="array" ref="AE98">IFERROR(INDEX(C$2:C$22, SMALL(IF(G$2:G$22="Pro", ROW(C$2:C$22)-1), ROW(96:96))), "")</f>
        <v/>
      </c>
      <c r="AF98" s="2" t="str" cm="1">
        <f t="array" ref="AF98">IFERROR(
INDEX($G$3:$G$100,
SMALL(
IF($G$3:$G$100="Pro", ROW($G$3:$G$100)-ROW($G$3)+1),
ROW(A96)
)
),
"")</f>
        <v/>
      </c>
      <c r="AG98" s="2" t="str" cm="1">
        <f t="array" ref="AG98">IFERROR(INDEX(E$2:E$22, SMALL(IF(G$2:G$22="Pro", ROW(E$2:E$22)-1), ROW(96:96))), "")</f>
        <v/>
      </c>
      <c r="AH98" s="2" t="str">
        <f t="shared" si="25"/>
        <v/>
      </c>
      <c r="AI98" s="2"/>
      <c r="AJ98" t="str" cm="1">
        <f t="array" ref="AJ98">IFERROR(
INDEX($A$3:$G$317,
SMALL(
IF($G$3:$G$317="Sportif", ROW($A$3:$A$317)-ROW($A$3)+1),
ROW(A96)
),
CHOOSE(COLUMN(A96),1,2,3,7,5)
),
"")</f>
        <v>GOUDRY</v>
      </c>
      <c r="AK98" t="str" cm="1">
        <f t="array" ref="AK98">IFERROR(
INDEX($A$3:$G$317,
SMALL(
IF($G$3:$G$317="Sportif", ROW($A$3:$A$317)-ROW($A$3)+1),
ROW(B96)
),
CHOOSE(COLUMN(B96),1,2,3,7,5)
),
"")</f>
        <v>Jérôme</v>
      </c>
      <c r="AL98" t="str" cm="1">
        <f t="array" ref="AL98">IFERROR(
INDEX($A$3:$G$317,
SMALL(
IF($G$3:$G$317="Sportif", ROW($A$3:$A$317)-ROW($A$3)+1),
ROW(C96)
),
CHOOSE(COLUMN(C96),1,2,3,7,5)
),
"")</f>
        <v>CH CORBIE ALBERT</v>
      </c>
      <c r="AM98" t="str" cm="1">
        <f t="array" ref="AM98">IFERROR(
INDEX($A$3:$G$317,
SMALL(
IF($G$3:$G$317="Sportif", ROW($A$3:$A$317)-ROW($A$3)+1),
ROW(D96)
),
CHOOSE(COLUMN(D96),1,2,3,7,5)
),
"")</f>
        <v>sportif</v>
      </c>
      <c r="AN98" cm="1">
        <f t="array" ref="AN98">IFERROR(
INDEX($A$3:$G$317,
SMALL(
IF($G$3:$G$317="Sportif", ROW($A$3:$A$317)-ROW($A$3)+1),
ROW(E96)
),
CHOOSE(COLUMN(E96),1,2,3,7,5)
),
"")</f>
        <v>63</v>
      </c>
      <c r="AO98" s="2">
        <f t="shared" si="24"/>
        <v>95</v>
      </c>
    </row>
    <row r="99" spans="1:41" x14ac:dyDescent="0.3">
      <c r="A99" t="s">
        <v>67</v>
      </c>
      <c r="B99" t="s">
        <v>68</v>
      </c>
      <c r="C99" t="s">
        <v>36</v>
      </c>
      <c r="D99" t="s">
        <v>29</v>
      </c>
      <c r="E99">
        <v>75</v>
      </c>
      <c r="F99">
        <f t="shared" si="17"/>
        <v>97</v>
      </c>
      <c r="G99" t="s">
        <v>132</v>
      </c>
      <c r="I99" s="2">
        <f t="shared" si="23"/>
        <v>97</v>
      </c>
      <c r="J99" s="2" t="str">
        <f t="shared" ref="J99:J124" si="26">IFERROR(A99, "")</f>
        <v>GIVRY</v>
      </c>
      <c r="K99" s="2" t="str">
        <f t="shared" ref="K99:K124" si="27">IFERROR(B99, "")</f>
        <v>Amandine</v>
      </c>
      <c r="L99" s="2" t="str">
        <f t="shared" ref="L99:L124" si="28">IFERROR(C99, "")</f>
        <v>EHPAD Fouilloy</v>
      </c>
      <c r="M99" s="2">
        <f t="shared" ref="M99:M162" si="29">IFERROR(E99, "")</f>
        <v>75</v>
      </c>
      <c r="P99" s="2"/>
      <c r="Q99" s="2"/>
      <c r="R99" s="2"/>
      <c r="S99" s="2"/>
      <c r="T99" s="2" t="str">
        <f t="shared" ref="T99:T109" si="30">IF(S99="", "", 1 + COUNTIF($E$3:$E$317,"&gt;"&amp;S99))</f>
        <v/>
      </c>
      <c r="U99" s="2"/>
      <c r="V99" t="str" cm="1">
        <f t="array" ref="V99">IFERROR(
INDEX($A$3:$G$100,
SMALL(
IF($D$3:$D$100="sans rampe", ROW($A$3:$A$100)-ROW($A$3)+1),
ROW(A97)
),
COLUMN(A97)
),
"")</f>
        <v>ROSE</v>
      </c>
      <c r="W99" t="str" cm="1">
        <f t="array" ref="W99">IFERROR(
INDEX($A$3:$G$100,
SMALL(
IF($D$3:$D$100="sans rampe", ROW($A$3:$A$100)-ROW($A$3)+1),
ROW(B97)
),
COLUMN(B97)
),
"")</f>
        <v>Erwan</v>
      </c>
      <c r="X99" t="str" cm="1">
        <f t="array" ref="X99">IFERROR(
INDEX($A$3:$G$100,
SMALL(
IF($D$3:$D$100="sans rampe", ROW($A$3:$A$100)-ROW($A$3)+1),
ROW(C97)
),
COLUMN(C97)
),
"")</f>
        <v>FAM / FDV HARBONNIERES</v>
      </c>
      <c r="Y99" t="str" cm="1">
        <f t="array" ref="Y99">IFERROR(
INDEX($A$3:$G$100,
SMALL(
IF($D$3:$D$100="sans rampe", ROW($A$3:$A$100)-ROW($A$3)+1),
ROW(D97)
),
COLUMN(D97)
),
"")</f>
        <v>sans rampe</v>
      </c>
      <c r="Z99" cm="1">
        <f t="array" ref="Z99">IFERROR(
INDEX($A$3:$G$100,
SMALL(
IF($D$3:$D$100="sans rampe", ROW($A$3:$A$100)-ROW($A$3)+1),
ROW(E97)
),
COLUMN(E97)
),
"")</f>
        <v>75</v>
      </c>
      <c r="AA99" s="2">
        <v>96</v>
      </c>
      <c r="AB99" s="2"/>
      <c r="AC99" s="2" t="str" cm="1">
        <f t="array" ref="AC99">IFERROR(
INDEX($A$3:$G$100,
SMALL(
IF($G$3:$G$100="Pro", ROW($A$3:$A$100)-ROW($A$3)+1),
ROW(A97)
),
COLUMN(A97)
),
"")</f>
        <v/>
      </c>
      <c r="AD99" s="2" t="str" cm="1">
        <f t="array" ref="AD99">IFERROR(INDEX(B$2:B$22, SMALL(IF(G$2:G$22="Pro", ROW(B$2:B$22)-1), ROW(97:97))), "")</f>
        <v/>
      </c>
      <c r="AE99" s="2" t="str" cm="1">
        <f t="array" ref="AE99">IFERROR(INDEX(C$2:C$22, SMALL(IF(G$2:G$22="Pro", ROW(C$2:C$22)-1), ROW(97:97))), "")</f>
        <v/>
      </c>
      <c r="AF99" s="2" t="str" cm="1">
        <f t="array" ref="AF99">IFERROR(
INDEX($G$3:$G$100,
SMALL(
IF($G$3:$G$100="Pro", ROW($G$3:$G$100)-ROW($G$3)+1),
ROW(A97)
)
),
"")</f>
        <v/>
      </c>
      <c r="AG99" s="2" t="str" cm="1">
        <f t="array" ref="AG99">IFERROR(INDEX(E$2:E$22, SMALL(IF(G$2:G$22="Pro", ROW(E$2:E$22)-1), ROW(97:97))), "")</f>
        <v/>
      </c>
      <c r="AH99" s="2" t="str">
        <f t="shared" si="25"/>
        <v/>
      </c>
      <c r="AI99" s="2"/>
      <c r="AJ99" t="str" cm="1">
        <f t="array" ref="AJ99">IFERROR(
INDEX($A$3:$G$317,
SMALL(
IF($G$3:$G$317="Sportif", ROW($A$3:$A$317)-ROW($A$3)+1),
ROW(A97)
),
CHOOSE(COLUMN(A97),1,2,3,7,5)
),
"")</f>
        <v>HECQUET</v>
      </c>
      <c r="AK99" t="str" cm="1">
        <f t="array" ref="AK99">IFERROR(
INDEX($A$3:$G$317,
SMALL(
IF($G$3:$G$317="Sportif", ROW($A$3:$A$317)-ROW($A$3)+1),
ROW(B97)
),
CHOOSE(COLUMN(B97),1,2,3,7,5)
),
"")</f>
        <v>Vincent</v>
      </c>
      <c r="AL99" t="str" cm="1">
        <f t="array" ref="AL99">IFERROR(
INDEX($A$3:$G$317,
SMALL(
IF($G$3:$G$317="Sportif", ROW($A$3:$A$317)-ROW($A$3)+1),
ROW(C97)
),
CHOOSE(COLUMN(C97),1,2,3,7,5)
),
"")</f>
        <v>CH CORBIE ALBERT</v>
      </c>
      <c r="AM99" t="str" cm="1">
        <f t="array" ref="AM99">IFERROR(
INDEX($A$3:$G$317,
SMALL(
IF($G$3:$G$317="Sportif", ROW($A$3:$A$317)-ROW($A$3)+1),
ROW(D97)
),
CHOOSE(COLUMN(D97),1,2,3,7,5)
),
"")</f>
        <v>sportif</v>
      </c>
      <c r="AN99" cm="1">
        <f t="array" ref="AN99">IFERROR(
INDEX($A$3:$G$317,
SMALL(
IF($G$3:$G$317="Sportif", ROW($A$3:$A$317)-ROW($A$3)+1),
ROW(E97)
),
CHOOSE(COLUMN(E97),1,2,3,7,5)
),
"")</f>
        <v>62.5</v>
      </c>
      <c r="AO99" s="2">
        <f t="shared" si="24"/>
        <v>97</v>
      </c>
    </row>
    <row r="100" spans="1:41" x14ac:dyDescent="0.3">
      <c r="A100" t="s">
        <v>181</v>
      </c>
      <c r="B100" t="s">
        <v>393</v>
      </c>
      <c r="C100" s="2" t="s">
        <v>363</v>
      </c>
      <c r="D100" t="s">
        <v>29</v>
      </c>
      <c r="E100">
        <v>75</v>
      </c>
      <c r="F100" s="2">
        <f t="shared" si="17"/>
        <v>97</v>
      </c>
      <c r="G100" t="s">
        <v>26</v>
      </c>
      <c r="I100" s="2">
        <f t="shared" ref="I100:I124" si="31">I99+1</f>
        <v>98</v>
      </c>
      <c r="J100" s="2" t="str">
        <f t="shared" si="26"/>
        <v>ROSE</v>
      </c>
      <c r="K100" s="2" t="str">
        <f t="shared" si="27"/>
        <v>Erwan</v>
      </c>
      <c r="L100" s="2" t="str">
        <f t="shared" si="28"/>
        <v>FAM / FDV HARBONNIERES</v>
      </c>
      <c r="M100" s="2">
        <f t="shared" si="29"/>
        <v>75</v>
      </c>
      <c r="P100" s="2"/>
      <c r="Q100" s="2"/>
      <c r="R100" s="2"/>
      <c r="S100" s="2"/>
      <c r="T100" s="2" t="str">
        <f t="shared" si="30"/>
        <v/>
      </c>
      <c r="U100" s="2"/>
      <c r="V100" t="s">
        <v>532</v>
      </c>
      <c r="W100" t="s">
        <v>533</v>
      </c>
      <c r="X100" s="2" t="s">
        <v>514</v>
      </c>
      <c r="Y100" t="s">
        <v>29</v>
      </c>
      <c r="Z100">
        <v>75</v>
      </c>
      <c r="AA100" s="2">
        <v>96</v>
      </c>
      <c r="AB100" s="2"/>
      <c r="AC100" s="2" t="str" cm="1">
        <f t="array" ref="AC100">IFERROR(
INDEX($A$3:$G$100,
SMALL(
IF($G$3:$G$100="Pro", ROW($A$3:$A$100)-ROW($A$3)+1),
ROW(A98)
),
COLUMN(A98)
),
"")</f>
        <v/>
      </c>
      <c r="AD100" s="2" t="str" cm="1">
        <f t="array" ref="AD100">IFERROR(INDEX(B$2:B$22, SMALL(IF(G$2:G$22="Pro", ROW(B$2:B$22)-1), ROW(98:98))), "")</f>
        <v/>
      </c>
      <c r="AE100" s="2" t="str" cm="1">
        <f t="array" ref="AE100">IFERROR(INDEX(C$2:C$22, SMALL(IF(G$2:G$22="Pro", ROW(C$2:C$22)-1), ROW(98:98))), "")</f>
        <v/>
      </c>
      <c r="AF100" s="2" t="str" cm="1">
        <f t="array" ref="AF100">IFERROR(
INDEX($G$3:$G$100,
SMALL(
IF($G$3:$G$100="Pro", ROW($G$3:$G$100)-ROW($G$3)+1),
ROW(A98)
)
),
"")</f>
        <v/>
      </c>
      <c r="AG100" s="2" t="str" cm="1">
        <f t="array" ref="AG100">IFERROR(INDEX(E$2:E$22, SMALL(IF(G$2:G$22="Pro", ROW(E$2:E$22)-1), ROW(98:98))), "")</f>
        <v/>
      </c>
      <c r="AH100" s="2" t="str">
        <f t="shared" si="25"/>
        <v/>
      </c>
      <c r="AI100" s="2"/>
      <c r="AJ100" t="str" cm="1">
        <f t="array" ref="AJ100">IFERROR(
INDEX($A$3:$G$317,
SMALL(
IF($G$3:$G$317="Sportif", ROW($A$3:$A$317)-ROW($A$3)+1),
ROW(A98)
),
CHOOSE(COLUMN(A98),1,2,3,7,5)
),
"")</f>
        <v>DUPRE</v>
      </c>
      <c r="AK100" t="str" cm="1">
        <f t="array" ref="AK100">IFERROR(
INDEX($A$3:$G$317,
SMALL(
IF($G$3:$G$317="Sportif", ROW($A$3:$A$317)-ROW($A$3)+1),
ROW(B98)
),
CHOOSE(COLUMN(B98),1,2,3,7,5)
),
"")</f>
        <v>Daniel</v>
      </c>
      <c r="AL100" t="str" cm="1">
        <f t="array" ref="AL100">IFERROR(
INDEX($A$3:$G$317,
SMALL(
IF($G$3:$G$317="Sportif", ROW($A$3:$A$317)-ROW($A$3)+1),
ROW(C98)
),
CHOOSE(COLUMN(C98),1,2,3,7,5)
),
"")</f>
        <v>CH CORBIE ALBERT</v>
      </c>
      <c r="AM100" t="str" cm="1">
        <f t="array" ref="AM100">IFERROR(
INDEX($A$3:$G$317,
SMALL(
IF($G$3:$G$317="Sportif", ROW($A$3:$A$317)-ROW($A$3)+1),
ROW(D98)
),
CHOOSE(COLUMN(D98),1,2,3,7,5)
),
"")</f>
        <v>sportif</v>
      </c>
      <c r="AN100" cm="1">
        <f t="array" ref="AN100">IFERROR(
INDEX($A$3:$G$317,
SMALL(
IF($G$3:$G$317="Sportif", ROW($A$3:$A$317)-ROW($A$3)+1),
ROW(E98)
),
CHOOSE(COLUMN(E98),1,2,3,7,5)
),
"")</f>
        <v>62.5</v>
      </c>
      <c r="AO100" s="2">
        <f t="shared" si="24"/>
        <v>97</v>
      </c>
    </row>
    <row r="101" spans="1:41" x14ac:dyDescent="0.3">
      <c r="A101" t="s">
        <v>532</v>
      </c>
      <c r="B101" t="s">
        <v>533</v>
      </c>
      <c r="C101" s="2" t="s">
        <v>514</v>
      </c>
      <c r="D101" t="s">
        <v>29</v>
      </c>
      <c r="E101">
        <v>75</v>
      </c>
      <c r="F101" s="2">
        <f t="shared" si="17"/>
        <v>97</v>
      </c>
      <c r="G101" t="s">
        <v>132</v>
      </c>
      <c r="I101" s="2">
        <f t="shared" si="31"/>
        <v>99</v>
      </c>
      <c r="J101" s="2" t="str">
        <f t="shared" si="26"/>
        <v>TOUSSAINT</v>
      </c>
      <c r="K101" s="2" t="str">
        <f t="shared" si="27"/>
        <v>Dorothée</v>
      </c>
      <c r="L101" s="2" t="str">
        <f t="shared" si="28"/>
        <v>CH CORBIE ALBERT</v>
      </c>
      <c r="M101" s="2">
        <f t="shared" si="29"/>
        <v>75</v>
      </c>
      <c r="P101" s="2"/>
      <c r="Q101" s="2"/>
      <c r="R101" s="2"/>
      <c r="S101" s="2"/>
      <c r="T101" s="2" t="str">
        <f t="shared" si="30"/>
        <v/>
      </c>
      <c r="U101" s="2"/>
      <c r="V101" t="s">
        <v>624</v>
      </c>
      <c r="W101" t="s">
        <v>435</v>
      </c>
      <c r="X101" s="2" t="s">
        <v>514</v>
      </c>
      <c r="Y101" t="s">
        <v>29</v>
      </c>
      <c r="Z101">
        <v>75</v>
      </c>
      <c r="AA101" s="2">
        <v>96</v>
      </c>
      <c r="AB101" s="2"/>
      <c r="AC101" s="2" t="str" cm="1">
        <f t="array" ref="AC101">IFERROR(
INDEX($A$3:$G$100,
SMALL(
IF($G$3:$G$100="Pro", ROW($A$3:$A$100)-ROW($A$3)+1),
ROW(A99)
),
COLUMN(A99)
),
"")</f>
        <v/>
      </c>
      <c r="AD101" s="2" t="str" cm="1">
        <f t="array" ref="AD101">IFERROR(INDEX(B$2:B$22, SMALL(IF(G$2:G$22="Pro", ROW(B$2:B$22)-1), ROW(99:99))), "")</f>
        <v/>
      </c>
      <c r="AE101" s="2" t="str" cm="1">
        <f t="array" ref="AE101">IFERROR(INDEX(C$2:C$22, SMALL(IF(G$2:G$22="Pro", ROW(C$2:C$22)-1), ROW(99:99))), "")</f>
        <v/>
      </c>
      <c r="AF101" s="2" t="str" cm="1">
        <f t="array" ref="AF101">IFERROR(
INDEX($G$3:$G$100,
SMALL(
IF($G$3:$G$100="Pro", ROW($G$3:$G$100)-ROW($G$3)+1),
ROW(A99)
)
),
"")</f>
        <v/>
      </c>
      <c r="AG101" s="2" t="str" cm="1">
        <f t="array" ref="AG101">IFERROR(INDEX(E$2:E$22, SMALL(IF(G$2:G$22="Pro", ROW(E$2:E$22)-1), ROW(99:99))), "")</f>
        <v/>
      </c>
      <c r="AH101" s="2" t="str">
        <f t="shared" si="25"/>
        <v/>
      </c>
      <c r="AI101" s="2"/>
      <c r="AJ101" t="str" cm="1">
        <f t="array" ref="AJ101">IFERROR(
INDEX($A$3:$G$317,
SMALL(
IF($G$3:$G$317="Sportif", ROW($A$3:$A$317)-ROW($A$3)+1),
ROW(A99)
),
CHOOSE(COLUMN(A99),1,2,3,7,5)
),
"")</f>
        <v>POIRE</v>
      </c>
      <c r="AK101" t="str" cm="1">
        <f t="array" ref="AK101">IFERROR(
INDEX($A$3:$G$317,
SMALL(
IF($G$3:$G$317="Sportif", ROW($A$3:$A$317)-ROW($A$3)+1),
ROW(B99)
),
CHOOSE(COLUMN(B99),1,2,3,7,5)
),
"")</f>
        <v>Nicole</v>
      </c>
      <c r="AL101" t="str" cm="1">
        <f t="array" ref="AL101">IFERROR(
INDEX($A$3:$G$317,
SMALL(
IF($G$3:$G$317="Sportif", ROW($A$3:$A$317)-ROW($A$3)+1),
ROW(C99)
),
CHOOSE(COLUMN(C99),1,2,3,7,5)
),
"")</f>
        <v>EHPAD Fouilloy</v>
      </c>
      <c r="AM101" t="str" cm="1">
        <f t="array" ref="AM101">IFERROR(
INDEX($A$3:$G$317,
SMALL(
IF($G$3:$G$317="Sportif", ROW($A$3:$A$317)-ROW($A$3)+1),
ROW(D99)
),
CHOOSE(COLUMN(D99),1,2,3,7,5)
),
"")</f>
        <v>sportif</v>
      </c>
      <c r="AN101" cm="1">
        <f t="array" ref="AN101">IFERROR(
INDEX($A$3:$G$317,
SMALL(
IF($G$3:$G$317="Sportif", ROW($A$3:$A$317)-ROW($A$3)+1),
ROW(E99)
),
CHOOSE(COLUMN(E99),1,2,3,7,5)
),
"")</f>
        <v>62</v>
      </c>
      <c r="AO101" s="2">
        <f t="shared" si="24"/>
        <v>99</v>
      </c>
    </row>
    <row r="102" spans="1:41" x14ac:dyDescent="0.3">
      <c r="A102" t="s">
        <v>624</v>
      </c>
      <c r="B102" t="s">
        <v>435</v>
      </c>
      <c r="C102" s="2" t="s">
        <v>514</v>
      </c>
      <c r="D102" t="s">
        <v>29</v>
      </c>
      <c r="E102">
        <v>75</v>
      </c>
      <c r="F102" s="2">
        <f t="shared" si="17"/>
        <v>97</v>
      </c>
      <c r="G102" t="s">
        <v>26</v>
      </c>
      <c r="I102" s="2">
        <f t="shared" si="31"/>
        <v>100</v>
      </c>
      <c r="J102" s="2" t="str">
        <f t="shared" si="26"/>
        <v>SENECHAL</v>
      </c>
      <c r="K102" s="2" t="str">
        <f t="shared" si="27"/>
        <v>Daniel</v>
      </c>
      <c r="L102" s="2" t="str">
        <f t="shared" si="28"/>
        <v>CH CORBIE ALBERT</v>
      </c>
      <c r="M102" s="2">
        <f t="shared" si="29"/>
        <v>75</v>
      </c>
      <c r="P102" s="2"/>
      <c r="Q102" s="2"/>
      <c r="R102" s="2"/>
      <c r="S102" s="2"/>
      <c r="T102" s="2" t="str">
        <f t="shared" si="30"/>
        <v/>
      </c>
      <c r="U102" s="2"/>
      <c r="V102" t="s">
        <v>394</v>
      </c>
      <c r="W102" t="s">
        <v>395</v>
      </c>
      <c r="X102" s="2" t="s">
        <v>363</v>
      </c>
      <c r="Y102" t="s">
        <v>29</v>
      </c>
      <c r="Z102">
        <v>74.5</v>
      </c>
      <c r="AA102" s="2">
        <v>100</v>
      </c>
      <c r="AB102" s="2"/>
      <c r="AC102" s="2" t="str" cm="1">
        <f t="array" ref="AC102">IFERROR(
INDEX($A$3:$G$100,
SMALL(
IF($G$3:$G$100="Pro", ROW($A$3:$A$100)-ROW($A$3)+1),
ROW(A100)
),
COLUMN(A100)
),
"")</f>
        <v/>
      </c>
      <c r="AD102" s="2" t="str" cm="1">
        <f t="array" ref="AD102">IFERROR(INDEX(B$2:B$22, SMALL(IF(G$2:G$22="Pro", ROW(B$2:B$22)-1), ROW(100:100))), "")</f>
        <v/>
      </c>
      <c r="AE102" s="2" t="str" cm="1">
        <f t="array" ref="AE102">IFERROR(INDEX(C$2:C$22, SMALL(IF(G$2:G$22="Pro", ROW(C$2:C$22)-1), ROW(100:100))), "")</f>
        <v/>
      </c>
      <c r="AF102" s="2" t="str" cm="1">
        <f t="array" ref="AF102">IFERROR(
INDEX($G$3:$G$100,
SMALL(
IF($G$3:$G$100="Pro", ROW($G$3:$G$100)-ROW($G$3)+1),
ROW(A100)
)
),
"")</f>
        <v/>
      </c>
      <c r="AG102" s="2" t="str" cm="1">
        <f t="array" ref="AG102">IFERROR(INDEX(E$2:E$22, SMALL(IF(G$2:G$22="Pro", ROW(E$2:E$22)-1), ROW(100:100))), "")</f>
        <v/>
      </c>
      <c r="AH102" s="2" t="str">
        <f t="shared" si="25"/>
        <v/>
      </c>
      <c r="AI102" s="2"/>
      <c r="AJ102" t="str" cm="1">
        <f t="array" ref="AJ102">IFERROR(
INDEX($A$3:$G$317,
SMALL(
IF($G$3:$G$317="Sportif", ROW($A$3:$A$317)-ROW($A$3)+1),
ROW(A100)
),
CHOOSE(COLUMN(A100),1,2,3,7,5)
),
"")</f>
        <v>RODRIGUES</v>
      </c>
      <c r="AK102" t="str" cm="1">
        <f t="array" ref="AK102">IFERROR(
INDEX($A$3:$G$317,
SMALL(
IF($G$3:$G$317="Sportif", ROW($A$3:$A$317)-ROW($A$3)+1),
ROW(B100)
),
CHOOSE(COLUMN(B100),1,2,3,7,5)
),
"")</f>
        <v>Apauline</v>
      </c>
      <c r="AL102" t="str" cm="1">
        <f t="array" ref="AL102">IFERROR(
INDEX($A$3:$G$317,
SMALL(
IF($G$3:$G$317="Sportif", ROW($A$3:$A$317)-ROW($A$3)+1),
ROW(C100)
),
CHOOSE(COLUMN(C100),1,2,3,7,5)
),
"")</f>
        <v>IEM Sagebien</v>
      </c>
      <c r="AM102" t="str" cm="1">
        <f t="array" ref="AM102">IFERROR(
INDEX($A$3:$G$317,
SMALL(
IF($G$3:$G$317="Sportif", ROW($A$3:$A$317)-ROW($A$3)+1),
ROW(D100)
),
CHOOSE(COLUMN(D100),1,2,3,7,5)
),
"")</f>
        <v>sportif</v>
      </c>
      <c r="AN102" cm="1">
        <f t="array" ref="AN102">IFERROR(
INDEX($A$3:$G$317,
SMALL(
IF($G$3:$G$317="Sportif", ROW($A$3:$A$317)-ROW($A$3)+1),
ROW(E100)
),
CHOOSE(COLUMN(E100),1,2,3,7,5)
),
"")</f>
        <v>62</v>
      </c>
      <c r="AO102" s="2">
        <f t="shared" si="24"/>
        <v>99</v>
      </c>
    </row>
    <row r="103" spans="1:41" x14ac:dyDescent="0.3">
      <c r="A103" t="s">
        <v>394</v>
      </c>
      <c r="B103" t="s">
        <v>395</v>
      </c>
      <c r="C103" s="2" t="s">
        <v>363</v>
      </c>
      <c r="D103" t="s">
        <v>29</v>
      </c>
      <c r="E103">
        <v>74.5</v>
      </c>
      <c r="F103" s="2">
        <f t="shared" si="17"/>
        <v>101</v>
      </c>
      <c r="G103" t="s">
        <v>26</v>
      </c>
      <c r="I103" s="2">
        <f t="shared" si="31"/>
        <v>101</v>
      </c>
      <c r="J103" s="2" t="str">
        <f t="shared" si="26"/>
        <v>PIEREN</v>
      </c>
      <c r="K103" s="2" t="str">
        <f t="shared" si="27"/>
        <v>Marine</v>
      </c>
      <c r="L103" s="2" t="str">
        <f t="shared" si="28"/>
        <v>FAM / FDV HARBONNIERES</v>
      </c>
      <c r="M103" s="2">
        <f t="shared" si="29"/>
        <v>74.5</v>
      </c>
      <c r="P103" s="2"/>
      <c r="Q103" s="2"/>
      <c r="R103" s="2"/>
      <c r="S103" s="2"/>
      <c r="T103" s="2" t="str">
        <f t="shared" si="30"/>
        <v/>
      </c>
      <c r="U103" s="2"/>
      <c r="V103" t="s">
        <v>666</v>
      </c>
      <c r="W103" t="s">
        <v>627</v>
      </c>
      <c r="X103" s="2" t="s">
        <v>514</v>
      </c>
      <c r="Y103" t="s">
        <v>29</v>
      </c>
      <c r="Z103">
        <v>74.5</v>
      </c>
      <c r="AA103" s="2">
        <v>100</v>
      </c>
      <c r="AB103" s="2"/>
      <c r="AC103" s="2" t="str" cm="1">
        <f t="array" ref="AC103">IFERROR(
INDEX($A$3:$G$100,
SMALL(
IF($G$3:$G$100="Pro", ROW($A$3:$A$100)-ROW($A$3)+1),
ROW(A101)
),
COLUMN(A101)
),
"")</f>
        <v/>
      </c>
      <c r="AD103" s="2" t="str" cm="1">
        <f t="array" ref="AD103">IFERROR(INDEX(B$2:B$22, SMALL(IF(G$2:G$22="Pro", ROW(B$2:B$22)-1), ROW(101:101))), "")</f>
        <v/>
      </c>
      <c r="AE103" s="2" t="str" cm="1">
        <f t="array" ref="AE103">IFERROR(INDEX(C$2:C$22, SMALL(IF(G$2:G$22="Pro", ROW(C$2:C$22)-1), ROW(101:101))), "")</f>
        <v/>
      </c>
      <c r="AF103" s="2" t="str" cm="1">
        <f t="array" ref="AF103">IFERROR(
INDEX($G$3:$G$100,
SMALL(
IF($G$3:$G$100="Pro", ROW($G$3:$G$100)-ROW($G$3)+1),
ROW(A101)
)
),
"")</f>
        <v/>
      </c>
      <c r="AG103" s="2" t="str" cm="1">
        <f t="array" ref="AG103">IFERROR(INDEX(E$2:E$22, SMALL(IF(G$2:G$22="Pro", ROW(E$2:E$22)-1), ROW(101:101))), "")</f>
        <v/>
      </c>
      <c r="AH103" s="2" t="str">
        <f t="shared" si="25"/>
        <v/>
      </c>
      <c r="AI103" s="2"/>
      <c r="AJ103" t="str" cm="1">
        <f t="array" ref="AJ103">IFERROR(
INDEX($A$3:$G$317,
SMALL(
IF($G$3:$G$317="Sportif", ROW($A$3:$A$317)-ROW($A$3)+1),
ROW(A101)
),
CHOOSE(COLUMN(A101),1,2,3,7,5)
),
"")</f>
        <v>ALEXANDRE</v>
      </c>
      <c r="AK103" t="str" cm="1">
        <f t="array" ref="AK103">IFERROR(
INDEX($A$3:$G$317,
SMALL(
IF($G$3:$G$317="Sportif", ROW($A$3:$A$317)-ROW($A$3)+1),
ROW(B101)
),
CHOOSE(COLUMN(B101),1,2,3,7,5)
),
"")</f>
        <v>Catherine</v>
      </c>
      <c r="AL103" t="str" cm="1">
        <f t="array" ref="AL103">IFERROR(
INDEX($A$3:$G$317,
SMALL(
IF($G$3:$G$317="Sportif", ROW($A$3:$A$317)-ROW($A$3)+1),
ROW(C101)
),
CHOOSE(COLUMN(C101),1,2,3,7,5)
),
"")</f>
        <v>CH CORBIE ALBERT</v>
      </c>
      <c r="AM103" t="str" cm="1">
        <f t="array" ref="AM103">IFERROR(
INDEX($A$3:$G$317,
SMALL(
IF($G$3:$G$317="Sportif", ROW($A$3:$A$317)-ROW($A$3)+1),
ROW(D101)
),
CHOOSE(COLUMN(D101),1,2,3,7,5)
),
"")</f>
        <v>sportif</v>
      </c>
      <c r="AN103" cm="1">
        <f t="array" ref="AN103">IFERROR(
INDEX($A$3:$G$317,
SMALL(
IF($G$3:$G$317="Sportif", ROW($A$3:$A$317)-ROW($A$3)+1),
ROW(E101)
),
CHOOSE(COLUMN(E101),1,2,3,7,5)
),
"")</f>
        <v>62</v>
      </c>
      <c r="AO103" s="2">
        <f t="shared" si="24"/>
        <v>99</v>
      </c>
    </row>
    <row r="104" spans="1:41" x14ac:dyDescent="0.3">
      <c r="A104" t="s">
        <v>666</v>
      </c>
      <c r="B104" t="s">
        <v>627</v>
      </c>
      <c r="C104" s="2" t="s">
        <v>514</v>
      </c>
      <c r="D104" t="s">
        <v>29</v>
      </c>
      <c r="E104">
        <v>74.5</v>
      </c>
      <c r="F104" s="2">
        <f t="shared" si="17"/>
        <v>101</v>
      </c>
      <c r="G104" t="s">
        <v>26</v>
      </c>
      <c r="I104" s="2">
        <f t="shared" si="31"/>
        <v>102</v>
      </c>
      <c r="J104" s="2" t="str">
        <f t="shared" si="26"/>
        <v>DAUVILLAIRE</v>
      </c>
      <c r="K104" s="2" t="str">
        <f t="shared" si="27"/>
        <v>Bernard</v>
      </c>
      <c r="L104" s="2" t="str">
        <f t="shared" si="28"/>
        <v>CH CORBIE ALBERT</v>
      </c>
      <c r="M104" s="2">
        <f t="shared" si="29"/>
        <v>74.5</v>
      </c>
      <c r="P104" s="2"/>
      <c r="Q104" s="2"/>
      <c r="R104" s="2"/>
      <c r="S104" s="2"/>
      <c r="T104" s="2" t="str">
        <f t="shared" si="30"/>
        <v/>
      </c>
      <c r="U104" s="2"/>
      <c r="V104" t="s">
        <v>396</v>
      </c>
      <c r="W104" t="s">
        <v>397</v>
      </c>
      <c r="X104" s="2" t="s">
        <v>363</v>
      </c>
      <c r="Y104" t="s">
        <v>29</v>
      </c>
      <c r="Z104">
        <v>74</v>
      </c>
      <c r="AA104" s="2">
        <v>102</v>
      </c>
      <c r="AB104" s="2"/>
      <c r="AC104" s="2" t="str" cm="1">
        <f t="array" ref="AC104">IFERROR(
INDEX($A$3:$G$100,
SMALL(
IF($G$3:$G$100="Pro", ROW($A$3:$A$100)-ROW($A$3)+1),
ROW(A102)
),
COLUMN(A102)
),
"")</f>
        <v/>
      </c>
      <c r="AD104" s="2" t="str" cm="1">
        <f t="array" ref="AD104">IFERROR(INDEX(B$2:B$22, SMALL(IF(G$2:G$22="Pro", ROW(B$2:B$22)-1), ROW(102:102))), "")</f>
        <v/>
      </c>
      <c r="AE104" s="2" t="str" cm="1">
        <f t="array" ref="AE104">IFERROR(INDEX(C$2:C$22, SMALL(IF(G$2:G$22="Pro", ROW(C$2:C$22)-1), ROW(102:102))), "")</f>
        <v/>
      </c>
      <c r="AF104" s="2" t="str" cm="1">
        <f t="array" ref="AF104">IFERROR(
INDEX($G$3:$G$100,
SMALL(
IF($G$3:$G$100="Pro", ROW($G$3:$G$100)-ROW($G$3)+1),
ROW(A102)
)
),
"")</f>
        <v/>
      </c>
      <c r="AG104" s="2" t="str" cm="1">
        <f t="array" ref="AG104">IFERROR(INDEX(E$2:E$22, SMALL(IF(G$2:G$22="Pro", ROW(E$2:E$22)-1), ROW(102:102))), "")</f>
        <v/>
      </c>
      <c r="AH104" s="2" t="str">
        <f t="shared" si="25"/>
        <v/>
      </c>
      <c r="AI104" s="2"/>
      <c r="AJ104" t="str" cm="1">
        <f t="array" ref="AJ104">IFERROR(
INDEX($A$3:$G$317,
SMALL(
IF($G$3:$G$317="Sportif", ROW($A$3:$A$317)-ROW($A$3)+1),
ROW(A102)
),
CHOOSE(COLUMN(A102),1,2,3,7,5)
),
"")</f>
        <v>CIBIKCI</v>
      </c>
      <c r="AK104" t="str" cm="1">
        <f t="array" ref="AK104">IFERROR(
INDEX($A$3:$G$317,
SMALL(
IF($G$3:$G$317="Sportif", ROW($A$3:$A$317)-ROW($A$3)+1),
ROW(B102)
),
CHOOSE(COLUMN(B102),1,2,3,7,5)
),
"")</f>
        <v>Serdal</v>
      </c>
      <c r="AL104" t="str" cm="1">
        <f t="array" ref="AL104">IFERROR(
INDEX($A$3:$G$317,
SMALL(
IF($G$3:$G$317="Sportif", ROW($A$3:$A$317)-ROW($A$3)+1),
ROW(C102)
),
CHOOSE(COLUMN(C102),1,2,3,7,5)
),
"")</f>
        <v>FAM / FDV HARBONNIERES</v>
      </c>
      <c r="AM104" t="str" cm="1">
        <f t="array" ref="AM104">IFERROR(
INDEX($A$3:$G$317,
SMALL(
IF($G$3:$G$317="Sportif", ROW($A$3:$A$317)-ROW($A$3)+1),
ROW(D102)
),
CHOOSE(COLUMN(D102),1,2,3,7,5)
),
"")</f>
        <v>sportif</v>
      </c>
      <c r="AN104" cm="1">
        <f t="array" ref="AN104">IFERROR(
INDEX($A$3:$G$317,
SMALL(
IF($G$3:$G$317="Sportif", ROW($A$3:$A$317)-ROW($A$3)+1),
ROW(E102)
),
CHOOSE(COLUMN(E102),1,2,3,7,5)
),
"")</f>
        <v>61.5</v>
      </c>
      <c r="AO104" s="2">
        <f t="shared" si="24"/>
        <v>102</v>
      </c>
    </row>
    <row r="105" spans="1:41" x14ac:dyDescent="0.3">
      <c r="A105" t="s">
        <v>396</v>
      </c>
      <c r="B105" t="s">
        <v>397</v>
      </c>
      <c r="C105" s="2" t="s">
        <v>363</v>
      </c>
      <c r="D105" t="s">
        <v>29</v>
      </c>
      <c r="E105">
        <v>74</v>
      </c>
      <c r="F105" s="2">
        <f t="shared" si="17"/>
        <v>103</v>
      </c>
      <c r="G105" t="s">
        <v>26</v>
      </c>
      <c r="I105" s="2">
        <f t="shared" si="31"/>
        <v>103</v>
      </c>
      <c r="J105" s="2" t="str">
        <f t="shared" si="26"/>
        <v>MAISON</v>
      </c>
      <c r="K105" s="2" t="str">
        <f t="shared" si="27"/>
        <v>Geoffrey</v>
      </c>
      <c r="L105" s="2" t="str">
        <f t="shared" si="28"/>
        <v>FAM / FDV HARBONNIERES</v>
      </c>
      <c r="M105" s="2">
        <f t="shared" si="29"/>
        <v>74</v>
      </c>
      <c r="P105" s="2"/>
      <c r="Q105" s="2"/>
      <c r="R105" s="2"/>
      <c r="S105" s="2"/>
      <c r="T105" s="2" t="str">
        <f t="shared" si="30"/>
        <v/>
      </c>
      <c r="U105" s="2"/>
      <c r="V105" t="s">
        <v>398</v>
      </c>
      <c r="W105" t="s">
        <v>399</v>
      </c>
      <c r="X105" s="2" t="s">
        <v>363</v>
      </c>
      <c r="Y105" t="s">
        <v>29</v>
      </c>
      <c r="Z105">
        <v>74</v>
      </c>
      <c r="AA105" s="2">
        <v>102</v>
      </c>
      <c r="AB105" s="2"/>
      <c r="AC105" s="2" t="str" cm="1">
        <f t="array" ref="AC105">IFERROR(
INDEX($A$3:$G$100,
SMALL(
IF($G$3:$G$100="Pro", ROW($A$3:$A$100)-ROW($A$3)+1),
ROW(A103)
),
COLUMN(A103)
),
"")</f>
        <v/>
      </c>
      <c r="AD105" s="2" t="str" cm="1">
        <f t="array" ref="AD105">IFERROR(INDEX(B$2:B$22, SMALL(IF(G$2:G$22="Pro", ROW(B$2:B$22)-1), ROW(103:103))), "")</f>
        <v/>
      </c>
      <c r="AE105" s="2" t="str" cm="1">
        <f t="array" ref="AE105">IFERROR(INDEX(C$2:C$22, SMALL(IF(G$2:G$22="Pro", ROW(C$2:C$22)-1), ROW(103:103))), "")</f>
        <v/>
      </c>
      <c r="AF105" s="2" t="str" cm="1">
        <f t="array" ref="AF105">IFERROR(
INDEX($G$3:$G$100,
SMALL(
IF($G$3:$G$100="Pro", ROW($G$3:$G$100)-ROW($G$3)+1),
ROW(A103)
)
),
"")</f>
        <v/>
      </c>
      <c r="AG105" s="2" t="str" cm="1">
        <f t="array" ref="AG105">IFERROR(INDEX(E$2:E$22, SMALL(IF(G$2:G$22="Pro", ROW(E$2:E$22)-1), ROW(103:103))), "")</f>
        <v/>
      </c>
      <c r="AH105" s="2" t="str">
        <f t="shared" si="25"/>
        <v/>
      </c>
      <c r="AI105" s="2"/>
      <c r="AJ105" t="str" cm="1">
        <f t="array" ref="AJ105">IFERROR(
INDEX($A$3:$G$317,
SMALL(
IF($G$3:$G$317="Sportif", ROW($A$3:$A$317)-ROW($A$3)+1),
ROW(A103)
),
CHOOSE(COLUMN(A103),1,2,3,7,5)
),
"")</f>
        <v>DUPONT</v>
      </c>
      <c r="AK105" t="str" cm="1">
        <f t="array" ref="AK105">IFERROR(
INDEX($A$3:$G$317,
SMALL(
IF($G$3:$G$317="Sportif", ROW($A$3:$A$317)-ROW($A$3)+1),
ROW(B103)
),
CHOOSE(COLUMN(B103),1,2,3,7,5)
),
"")</f>
        <v>Maryse</v>
      </c>
      <c r="AL105" t="str" cm="1">
        <f t="array" ref="AL105">IFERROR(
INDEX($A$3:$G$317,
SMALL(
IF($G$3:$G$317="Sportif", ROW($A$3:$A$317)-ROW($A$3)+1),
ROW(C103)
),
CHOOSE(COLUMN(C103),1,2,3,7,5)
),
"")</f>
        <v>CH CORBIE ALBERT</v>
      </c>
      <c r="AM105" t="str" cm="1">
        <f t="array" ref="AM105">IFERROR(
INDEX($A$3:$G$317,
SMALL(
IF($G$3:$G$317="Sportif", ROW($A$3:$A$317)-ROW($A$3)+1),
ROW(D103)
),
CHOOSE(COLUMN(D103),1,2,3,7,5)
),
"")</f>
        <v>sportif</v>
      </c>
      <c r="AN105" cm="1">
        <f t="array" ref="AN105">IFERROR(
INDEX($A$3:$G$317,
SMALL(
IF($G$3:$G$317="Sportif", ROW($A$3:$A$317)-ROW($A$3)+1),
ROW(E103)
),
CHOOSE(COLUMN(E103),1,2,3,7,5)
),
"")</f>
        <v>61.5</v>
      </c>
      <c r="AO105" s="2">
        <f t="shared" si="24"/>
        <v>102</v>
      </c>
    </row>
    <row r="106" spans="1:41" x14ac:dyDescent="0.3">
      <c r="A106" t="s">
        <v>398</v>
      </c>
      <c r="B106" t="s">
        <v>399</v>
      </c>
      <c r="C106" s="2" t="s">
        <v>363</v>
      </c>
      <c r="D106" t="s">
        <v>29</v>
      </c>
      <c r="E106">
        <v>74</v>
      </c>
      <c r="F106" s="2">
        <f t="shared" si="17"/>
        <v>103</v>
      </c>
      <c r="G106" t="s">
        <v>26</v>
      </c>
      <c r="I106" s="2">
        <f t="shared" si="31"/>
        <v>104</v>
      </c>
      <c r="J106" s="2" t="str">
        <f t="shared" si="26"/>
        <v>ADAM</v>
      </c>
      <c r="K106" s="2" t="str">
        <f t="shared" si="27"/>
        <v>Jean-Michel</v>
      </c>
      <c r="L106" s="2" t="str">
        <f t="shared" si="28"/>
        <v>FAM / FDV HARBONNIERES</v>
      </c>
      <c r="M106" s="2">
        <f t="shared" si="29"/>
        <v>74</v>
      </c>
      <c r="P106" s="2"/>
      <c r="Q106" s="2"/>
      <c r="R106" s="2"/>
      <c r="S106" s="2"/>
      <c r="T106" s="2" t="str">
        <f t="shared" si="30"/>
        <v/>
      </c>
      <c r="U106" s="2"/>
      <c r="V106" t="s">
        <v>400</v>
      </c>
      <c r="W106" t="s">
        <v>401</v>
      </c>
      <c r="X106" s="2" t="s">
        <v>363</v>
      </c>
      <c r="Y106" t="s">
        <v>29</v>
      </c>
      <c r="Z106">
        <v>74</v>
      </c>
      <c r="AA106" s="2">
        <v>102</v>
      </c>
      <c r="AB106" s="2"/>
      <c r="AC106" s="2" t="str" cm="1">
        <f t="array" ref="AC106">IFERROR(
INDEX($A$3:$G$100,
SMALL(
IF($G$3:$G$100="Pro", ROW($A$3:$A$100)-ROW($A$3)+1),
ROW(A104)
),
COLUMN(A104)
),
"")</f>
        <v/>
      </c>
      <c r="AD106" s="2" t="str" cm="1">
        <f t="array" ref="AD106">IFERROR(INDEX(B$2:B$22, SMALL(IF(G$2:G$22="Pro", ROW(B$2:B$22)-1), ROW(104:104))), "")</f>
        <v/>
      </c>
      <c r="AE106" s="2" t="str" cm="1">
        <f t="array" ref="AE106">IFERROR(INDEX(C$2:C$22, SMALL(IF(G$2:G$22="Pro", ROW(C$2:C$22)-1), ROW(104:104))), "")</f>
        <v/>
      </c>
      <c r="AF106" s="2" t="str" cm="1">
        <f t="array" ref="AF106">IFERROR(
INDEX($G$3:$G$100,
SMALL(
IF($G$3:$G$100="Pro", ROW($G$3:$G$100)-ROW($G$3)+1),
ROW(A104)
)
),
"")</f>
        <v/>
      </c>
      <c r="AG106" s="2" t="str" cm="1">
        <f t="array" ref="AG106">IFERROR(INDEX(E$2:E$22, SMALL(IF(G$2:G$22="Pro", ROW(E$2:E$22)-1), ROW(104:104))), "")</f>
        <v/>
      </c>
      <c r="AH106" s="2" t="str">
        <f t="shared" si="25"/>
        <v/>
      </c>
      <c r="AI106" s="2"/>
      <c r="AJ106" t="str" cm="1">
        <f t="array" ref="AJ106">IFERROR(
INDEX($A$3:$G$317,
SMALL(
IF($G$3:$G$317="Sportif", ROW($A$3:$A$317)-ROW($A$3)+1),
ROW(A104)
),
CHOOSE(COLUMN(A104),1,2,3,7,5)
),
"")</f>
        <v>KLIN</v>
      </c>
      <c r="AK106" t="str" cm="1">
        <f t="array" ref="AK106">IFERROR(
INDEX($A$3:$G$317,
SMALL(
IF($G$3:$G$317="Sportif", ROW($A$3:$A$317)-ROW($A$3)+1),
ROW(B104)
),
CHOOSE(COLUMN(B104),1,2,3,7,5)
),
"")</f>
        <v>Daniel</v>
      </c>
      <c r="AL106" t="str" cm="1">
        <f t="array" ref="AL106">IFERROR(
INDEX($A$3:$G$317,
SMALL(
IF($G$3:$G$317="Sportif", ROW($A$3:$A$317)-ROW($A$3)+1),
ROW(C104)
),
CHOOSE(COLUMN(C104),1,2,3,7,5)
),
"")</f>
        <v>FAM / FDV HARBONNIERES</v>
      </c>
      <c r="AM106" t="str" cm="1">
        <f t="array" ref="AM106">IFERROR(
INDEX($A$3:$G$317,
SMALL(
IF($G$3:$G$317="Sportif", ROW($A$3:$A$317)-ROW($A$3)+1),
ROW(D104)
),
CHOOSE(COLUMN(D104),1,2,3,7,5)
),
"")</f>
        <v>sportif</v>
      </c>
      <c r="AN106" cm="1">
        <f t="array" ref="AN106">IFERROR(
INDEX($A$3:$G$317,
SMALL(
IF($G$3:$G$317="Sportif", ROW($A$3:$A$317)-ROW($A$3)+1),
ROW(E104)
),
CHOOSE(COLUMN(E104),1,2,3,7,5)
),
"")</f>
        <v>61</v>
      </c>
      <c r="AO106" s="2">
        <f t="shared" si="24"/>
        <v>104</v>
      </c>
    </row>
    <row r="107" spans="1:41" x14ac:dyDescent="0.3">
      <c r="A107" t="s">
        <v>400</v>
      </c>
      <c r="B107" t="s">
        <v>401</v>
      </c>
      <c r="C107" s="2" t="s">
        <v>363</v>
      </c>
      <c r="D107" t="s">
        <v>29</v>
      </c>
      <c r="E107">
        <v>74</v>
      </c>
      <c r="F107" s="2">
        <f t="shared" si="17"/>
        <v>103</v>
      </c>
      <c r="G107" t="s">
        <v>26</v>
      </c>
      <c r="I107" s="2">
        <f t="shared" si="31"/>
        <v>105</v>
      </c>
      <c r="J107" s="2" t="str">
        <f t="shared" si="26"/>
        <v>VIGNERON</v>
      </c>
      <c r="K107" s="2" t="str">
        <f t="shared" si="27"/>
        <v>Yohann</v>
      </c>
      <c r="L107" s="2" t="str">
        <f t="shared" si="28"/>
        <v>FAM / FDV HARBONNIERES</v>
      </c>
      <c r="M107" s="2">
        <f t="shared" si="29"/>
        <v>74</v>
      </c>
      <c r="P107" s="2"/>
      <c r="Q107" s="2"/>
      <c r="R107" s="2"/>
      <c r="S107" s="2"/>
      <c r="T107" s="2" t="str">
        <f t="shared" si="30"/>
        <v/>
      </c>
      <c r="U107" s="2"/>
      <c r="V107" t="s">
        <v>402</v>
      </c>
      <c r="W107" t="s">
        <v>403</v>
      </c>
      <c r="X107" s="2" t="s">
        <v>363</v>
      </c>
      <c r="Y107" t="s">
        <v>29</v>
      </c>
      <c r="Z107">
        <v>74</v>
      </c>
      <c r="AA107" s="2">
        <v>102</v>
      </c>
      <c r="AB107" s="2"/>
      <c r="AC107" s="2" t="str" cm="1">
        <f t="array" ref="AC107">IFERROR(
INDEX($A$3:$G$100,
SMALL(
IF($G$3:$G$100="Pro", ROW($A$3:$A$100)-ROW($A$3)+1),
ROW(A105)
),
COLUMN(A105)
),
"")</f>
        <v/>
      </c>
      <c r="AD107" s="2" t="str" cm="1">
        <f t="array" ref="AD107">IFERROR(INDEX(B$2:B$22, SMALL(IF(G$2:G$22="Pro", ROW(B$2:B$22)-1), ROW(105:105))), "")</f>
        <v/>
      </c>
      <c r="AE107" s="2" t="str" cm="1">
        <f t="array" ref="AE107">IFERROR(INDEX(C$2:C$22, SMALL(IF(G$2:G$22="Pro", ROW(C$2:C$22)-1), ROW(105:105))), "")</f>
        <v/>
      </c>
      <c r="AF107" s="2" t="str" cm="1">
        <f t="array" ref="AF107">IFERROR(
INDEX($G$3:$G$100,
SMALL(
IF($G$3:$G$100="Pro", ROW($G$3:$G$100)-ROW($G$3)+1),
ROW(A105)
)
),
"")</f>
        <v/>
      </c>
      <c r="AG107" s="2" t="str" cm="1">
        <f t="array" ref="AG107">IFERROR(INDEX(E$2:E$22, SMALL(IF(G$2:G$22="Pro", ROW(E$2:E$22)-1), ROW(105:105))), "")</f>
        <v/>
      </c>
      <c r="AH107" s="2" t="str">
        <f t="shared" si="25"/>
        <v/>
      </c>
      <c r="AI107" s="2"/>
      <c r="AJ107" t="str" cm="1">
        <f t="array" ref="AJ107">IFERROR(
INDEX($A$3:$G$317,
SMALL(
IF($G$3:$G$317="Sportif", ROW($A$3:$A$317)-ROW($A$3)+1),
ROW(A105)
),
CHOOSE(COLUMN(A105),1,2,3,7,5)
),
"")</f>
        <v>CROQUET</v>
      </c>
      <c r="AK107" t="str" cm="1">
        <f t="array" ref="AK107">IFERROR(
INDEX($A$3:$G$317,
SMALL(
IF($G$3:$G$317="Sportif", ROW($A$3:$A$317)-ROW($A$3)+1),
ROW(B105)
),
CHOOSE(COLUMN(B105),1,2,3,7,5)
),
"")</f>
        <v>Marc</v>
      </c>
      <c r="AL107" t="str" cm="1">
        <f t="array" ref="AL107">IFERROR(
INDEX($A$3:$G$317,
SMALL(
IF($G$3:$G$317="Sportif", ROW($A$3:$A$317)-ROW($A$3)+1),
ROW(C105)
),
CHOOSE(COLUMN(C105),1,2,3,7,5)
),
"")</f>
        <v>CH CORBIE ALBERT</v>
      </c>
      <c r="AM107" t="str" cm="1">
        <f t="array" ref="AM107">IFERROR(
INDEX($A$3:$G$317,
SMALL(
IF($G$3:$G$317="Sportif", ROW($A$3:$A$317)-ROW($A$3)+1),
ROW(D105)
),
CHOOSE(COLUMN(D105),1,2,3,7,5)
),
"")</f>
        <v>sportif</v>
      </c>
      <c r="AN107" cm="1">
        <f t="array" ref="AN107">IFERROR(
INDEX($A$3:$G$317,
SMALL(
IF($G$3:$G$317="Sportif", ROW($A$3:$A$317)-ROW($A$3)+1),
ROW(E105)
),
CHOOSE(COLUMN(E105),1,2,3,7,5)
),
"")</f>
        <v>61</v>
      </c>
      <c r="AO107" s="2">
        <f t="shared" si="24"/>
        <v>104</v>
      </c>
    </row>
    <row r="108" spans="1:41" x14ac:dyDescent="0.3">
      <c r="A108" t="s">
        <v>402</v>
      </c>
      <c r="B108" t="s">
        <v>403</v>
      </c>
      <c r="C108" s="2" t="s">
        <v>363</v>
      </c>
      <c r="D108" t="s">
        <v>29</v>
      </c>
      <c r="E108">
        <v>74</v>
      </c>
      <c r="F108" s="2">
        <f t="shared" si="17"/>
        <v>103</v>
      </c>
      <c r="G108" t="s">
        <v>26</v>
      </c>
      <c r="I108" s="2">
        <f t="shared" si="31"/>
        <v>106</v>
      </c>
      <c r="J108" s="2" t="str">
        <f t="shared" si="26"/>
        <v>PILARD</v>
      </c>
      <c r="K108" s="2" t="str">
        <f t="shared" si="27"/>
        <v>Maximilien</v>
      </c>
      <c r="L108" s="2" t="str">
        <f t="shared" si="28"/>
        <v>FAM / FDV HARBONNIERES</v>
      </c>
      <c r="M108" s="2">
        <f t="shared" si="29"/>
        <v>74</v>
      </c>
      <c r="P108" s="2"/>
      <c r="Q108" s="2"/>
      <c r="R108" s="2"/>
      <c r="S108" s="2"/>
      <c r="T108" s="2" t="str">
        <f t="shared" si="30"/>
        <v/>
      </c>
      <c r="U108" s="2"/>
      <c r="V108" t="s">
        <v>58</v>
      </c>
      <c r="W108" t="s">
        <v>59</v>
      </c>
      <c r="X108" t="s">
        <v>36</v>
      </c>
      <c r="Y108" t="s">
        <v>29</v>
      </c>
      <c r="Z108">
        <v>73.5</v>
      </c>
      <c r="AA108">
        <v>106</v>
      </c>
      <c r="AC108" s="2" t="str" cm="1">
        <f t="array" ref="AC108">IFERROR(
INDEX($A$3:$G$100,
SMALL(
IF($G$3:$G$100="Pro", ROW($A$3:$A$100)-ROW($A$3)+1),
ROW(A106)
),
COLUMN(A106)
),
"")</f>
        <v/>
      </c>
      <c r="AD108" s="2" t="str" cm="1">
        <f t="array" ref="AD108">IFERROR(INDEX(B$2:B$22, SMALL(IF(G$2:G$22="Pro", ROW(B$2:B$22)-1), ROW(106:106))), "")</f>
        <v/>
      </c>
      <c r="AE108" s="2" t="str" cm="1">
        <f t="array" ref="AE108">IFERROR(INDEX(C$2:C$22, SMALL(IF(G$2:G$22="Pro", ROW(C$2:C$22)-1), ROW(106:106))), "")</f>
        <v/>
      </c>
      <c r="AF108" s="2" t="str" cm="1">
        <f t="array" ref="AF108">IFERROR(
INDEX($G$3:$G$100,
SMALL(
IF($G$3:$G$100="Pro", ROW($G$3:$G$100)-ROW($G$3)+1),
ROW(A106)
)
),
"")</f>
        <v/>
      </c>
      <c r="AG108" s="2" t="str" cm="1">
        <f t="array" ref="AG108">IFERROR(INDEX(E$2:E$22, SMALL(IF(G$2:G$22="Pro", ROW(E$2:E$22)-1), ROW(106:106))), "")</f>
        <v/>
      </c>
      <c r="AH108" s="2" t="str">
        <f t="shared" si="25"/>
        <v/>
      </c>
      <c r="AI108" s="2"/>
      <c r="AJ108" t="str" cm="1">
        <f t="array" ref="AJ108">IFERROR(
INDEX($A$3:$G$317,
SMALL(
IF($G$3:$G$317="Sportif", ROW($A$3:$A$317)-ROW($A$3)+1),
ROW(A106)
),
CHOOSE(COLUMN(A106),1,2,3,7,5)
),
"")</f>
        <v>TOUBIN</v>
      </c>
      <c r="AK108" t="str" cm="1">
        <f t="array" ref="AK108">IFERROR(
INDEX($A$3:$G$317,
SMALL(
IF($G$3:$G$317="Sportif", ROW($A$3:$A$317)-ROW($A$3)+1),
ROW(B106)
),
CHOOSE(COLUMN(B106),1,2,3,7,5)
),
"")</f>
        <v>Suzanne</v>
      </c>
      <c r="AL108" t="str" cm="1">
        <f t="array" ref="AL108">IFERROR(
INDEX($A$3:$G$317,
SMALL(
IF($G$3:$G$317="Sportif", ROW($A$3:$A$317)-ROW($A$3)+1),
ROW(C106)
),
CHOOSE(COLUMN(C106),1,2,3,7,5)
),
"")</f>
        <v>EHPAD Fouilloy</v>
      </c>
      <c r="AM108" t="str" cm="1">
        <f t="array" ref="AM108">IFERROR(
INDEX($A$3:$G$317,
SMALL(
IF($G$3:$G$317="Sportif", ROW($A$3:$A$317)-ROW($A$3)+1),
ROW(D106)
),
CHOOSE(COLUMN(D106),1,2,3,7,5)
),
"")</f>
        <v>sportif</v>
      </c>
      <c r="AN108" cm="1">
        <f t="array" ref="AN108">IFERROR(
INDEX($A$3:$G$317,
SMALL(
IF($G$3:$G$317="Sportif", ROW($A$3:$A$317)-ROW($A$3)+1),
ROW(E106)
),
CHOOSE(COLUMN(E106),1,2,3,7,5)
),
"")</f>
        <v>60.5</v>
      </c>
      <c r="AO108" s="2">
        <f t="shared" si="24"/>
        <v>106</v>
      </c>
    </row>
    <row r="109" spans="1:41" x14ac:dyDescent="0.3">
      <c r="A109" t="s">
        <v>58</v>
      </c>
      <c r="B109" t="s">
        <v>59</v>
      </c>
      <c r="C109" t="s">
        <v>36</v>
      </c>
      <c r="D109" t="s">
        <v>29</v>
      </c>
      <c r="E109">
        <v>73.5</v>
      </c>
      <c r="F109">
        <f t="shared" si="17"/>
        <v>107</v>
      </c>
      <c r="G109" t="s">
        <v>132</v>
      </c>
      <c r="I109" s="2">
        <f t="shared" si="31"/>
        <v>107</v>
      </c>
      <c r="J109" s="2" t="str">
        <f t="shared" si="26"/>
        <v>DIEU</v>
      </c>
      <c r="K109" s="2" t="str">
        <f t="shared" si="27"/>
        <v>Mathys</v>
      </c>
      <c r="L109" s="2" t="str">
        <f t="shared" si="28"/>
        <v>EHPAD Fouilloy</v>
      </c>
      <c r="M109" s="2">
        <f t="shared" si="29"/>
        <v>73.5</v>
      </c>
      <c r="P109" s="2"/>
      <c r="Q109" s="2"/>
      <c r="R109" s="2"/>
      <c r="S109" s="2"/>
      <c r="T109" s="2" t="str">
        <f t="shared" si="30"/>
        <v/>
      </c>
      <c r="U109" s="2"/>
      <c r="V109" t="s">
        <v>404</v>
      </c>
      <c r="W109" t="s">
        <v>405</v>
      </c>
      <c r="X109" s="2" t="s">
        <v>363</v>
      </c>
      <c r="Y109" t="s">
        <v>29</v>
      </c>
      <c r="Z109">
        <v>73.5</v>
      </c>
      <c r="AA109" s="2">
        <v>106</v>
      </c>
      <c r="AB109" s="2"/>
      <c r="AC109" s="2" t="str" cm="1">
        <f t="array" ref="AC109">IFERROR(
INDEX($A$3:$G$100,
SMALL(
IF($G$3:$G$100="Pro", ROW($A$3:$A$100)-ROW($A$3)+1),
ROW(A107)
),
COLUMN(A107)
),
"")</f>
        <v/>
      </c>
      <c r="AD109" s="2" t="str" cm="1">
        <f t="array" ref="AD109">IFERROR(INDEX(B$2:B$22, SMALL(IF(G$2:G$22="Pro", ROW(B$2:B$22)-1), ROW(107:107))), "")</f>
        <v/>
      </c>
      <c r="AE109" s="2" t="str" cm="1">
        <f t="array" ref="AE109">IFERROR(INDEX(C$2:C$22, SMALL(IF(G$2:G$22="Pro", ROW(C$2:C$22)-1), ROW(107:107))), "")</f>
        <v/>
      </c>
      <c r="AF109" s="2" t="str" cm="1">
        <f t="array" ref="AF109">IFERROR(
INDEX($G$3:$G$100,
SMALL(
IF($G$3:$G$100="Pro", ROW($G$3:$G$100)-ROW($G$3)+1),
ROW(A107)
)
),
"")</f>
        <v/>
      </c>
      <c r="AG109" s="2" t="str" cm="1">
        <f t="array" ref="AG109">IFERROR(INDEX(E$2:E$22, SMALL(IF(G$2:G$22="Pro", ROW(E$2:E$22)-1), ROW(107:107))), "")</f>
        <v/>
      </c>
      <c r="AH109" s="2" t="str">
        <f t="shared" si="25"/>
        <v/>
      </c>
      <c r="AI109" s="2"/>
      <c r="AJ109" t="str" cm="1">
        <f t="array" ref="AJ109">IFERROR(
INDEX($A$3:$G$317,
SMALL(
IF($G$3:$G$317="Sportif", ROW($A$3:$A$317)-ROW($A$3)+1),
ROW(A107)
),
CHOOSE(COLUMN(A107),1,2,3,7,5)
),
"")</f>
        <v>BEAUVAIS</v>
      </c>
      <c r="AK109" t="str" cm="1">
        <f t="array" ref="AK109">IFERROR(
INDEX($A$3:$G$317,
SMALL(
IF($G$3:$G$317="Sportif", ROW($A$3:$A$317)-ROW($A$3)+1),
ROW(B107)
),
CHOOSE(COLUMN(B107),1,2,3,7,5)
),
"")</f>
        <v>Isabelle</v>
      </c>
      <c r="AL109" t="str" cm="1">
        <f t="array" ref="AL109">IFERROR(
INDEX($A$3:$G$317,
SMALL(
IF($G$3:$G$317="Sportif", ROW($A$3:$A$317)-ROW($A$3)+1),
ROW(C107)
),
CHOOSE(COLUMN(C107),1,2,3,7,5)
),
"")</f>
        <v>FAM / FDV HARBONNIERES</v>
      </c>
      <c r="AM109" t="str" cm="1">
        <f t="array" ref="AM109">IFERROR(
INDEX($A$3:$G$317,
SMALL(
IF($G$3:$G$317="Sportif", ROW($A$3:$A$317)-ROW($A$3)+1),
ROW(D107)
),
CHOOSE(COLUMN(D107),1,2,3,7,5)
),
"")</f>
        <v>sportif</v>
      </c>
      <c r="AN109" cm="1">
        <f t="array" ref="AN109">IFERROR(
INDEX($A$3:$G$317,
SMALL(
IF($G$3:$G$317="Sportif", ROW($A$3:$A$317)-ROW($A$3)+1),
ROW(E107)
),
CHOOSE(COLUMN(E107),1,2,3,7,5)
),
"")</f>
        <v>60.5</v>
      </c>
      <c r="AO109" s="2">
        <f t="shared" si="24"/>
        <v>106</v>
      </c>
    </row>
    <row r="110" spans="1:41" x14ac:dyDescent="0.3">
      <c r="A110" t="s">
        <v>404</v>
      </c>
      <c r="B110" t="s">
        <v>405</v>
      </c>
      <c r="C110" s="2" t="s">
        <v>363</v>
      </c>
      <c r="D110" t="s">
        <v>29</v>
      </c>
      <c r="E110">
        <v>73.5</v>
      </c>
      <c r="F110" s="2">
        <f t="shared" si="17"/>
        <v>107</v>
      </c>
      <c r="G110" t="s">
        <v>26</v>
      </c>
      <c r="I110" s="2">
        <f t="shared" si="31"/>
        <v>108</v>
      </c>
      <c r="J110" s="2" t="str">
        <f t="shared" si="26"/>
        <v>MARECHAL</v>
      </c>
      <c r="K110" s="2" t="str">
        <f t="shared" si="27"/>
        <v>Laurent</v>
      </c>
      <c r="L110" s="2" t="str">
        <f t="shared" si="28"/>
        <v>FAM / FDV HARBONNIERES</v>
      </c>
      <c r="M110" s="2">
        <f t="shared" si="29"/>
        <v>73.5</v>
      </c>
      <c r="V110" t="s">
        <v>406</v>
      </c>
      <c r="W110" t="s">
        <v>407</v>
      </c>
      <c r="X110" s="2" t="s">
        <v>363</v>
      </c>
      <c r="Y110" t="s">
        <v>29</v>
      </c>
      <c r="Z110">
        <v>73</v>
      </c>
      <c r="AA110" s="2">
        <v>108</v>
      </c>
      <c r="AB110" s="2"/>
      <c r="AJ110" t="str" cm="1">
        <f t="array" ref="AJ110">IFERROR(
INDEX($A$3:$G$317,
SMALL(
IF($G$3:$G$317="Sportif", ROW($A$3:$A$317)-ROW($A$3)+1),
ROW(A108)
),
CHOOSE(COLUMN(A108),1,2,3,7,5)
),
"")</f>
        <v>DELAPORTE</v>
      </c>
      <c r="AK110" t="str" cm="1">
        <f t="array" ref="AK110">IFERROR(
INDEX($A$3:$G$317,
SMALL(
IF($G$3:$G$317="Sportif", ROW($A$3:$A$317)-ROW($A$3)+1),
ROW(B108)
),
CHOOSE(COLUMN(B108),1,2,3,7,5)
),
"")</f>
        <v>William</v>
      </c>
      <c r="AL110" t="str" cm="1">
        <f t="array" ref="AL110">IFERROR(
INDEX($A$3:$G$317,
SMALL(
IF($G$3:$G$317="Sportif", ROW($A$3:$A$317)-ROW($A$3)+1),
ROW(C108)
),
CHOOSE(COLUMN(C108),1,2,3,7,5)
),
"")</f>
        <v>FAM / FDV HARBONNIERES</v>
      </c>
      <c r="AM110" t="str" cm="1">
        <f t="array" ref="AM110">IFERROR(
INDEX($A$3:$G$317,
SMALL(
IF($G$3:$G$317="Sportif", ROW($A$3:$A$317)-ROW($A$3)+1),
ROW(D108)
),
CHOOSE(COLUMN(D108),1,2,3,7,5)
),
"")</f>
        <v>sportif</v>
      </c>
      <c r="AN110" cm="1">
        <f t="array" ref="AN110">IFERROR(
INDEX($A$3:$G$317,
SMALL(
IF($G$3:$G$317="Sportif", ROW($A$3:$A$317)-ROW($A$3)+1),
ROW(E108)
),
CHOOSE(COLUMN(E108),1,2,3,7,5)
),
"")</f>
        <v>60.5</v>
      </c>
      <c r="AO110" s="2">
        <f t="shared" si="24"/>
        <v>106</v>
      </c>
    </row>
    <row r="111" spans="1:41" x14ac:dyDescent="0.3">
      <c r="A111" t="s">
        <v>406</v>
      </c>
      <c r="B111" t="s">
        <v>407</v>
      </c>
      <c r="C111" s="2" t="s">
        <v>363</v>
      </c>
      <c r="D111" t="s">
        <v>29</v>
      </c>
      <c r="E111">
        <v>73</v>
      </c>
      <c r="F111" s="2">
        <f t="shared" si="17"/>
        <v>109</v>
      </c>
      <c r="G111" t="s">
        <v>26</v>
      </c>
      <c r="I111" s="2">
        <f t="shared" si="31"/>
        <v>109</v>
      </c>
      <c r="J111" s="2" t="str">
        <f t="shared" si="26"/>
        <v>MOINSE</v>
      </c>
      <c r="K111" s="2" t="str">
        <f t="shared" si="27"/>
        <v>Fabrice</v>
      </c>
      <c r="L111" s="2" t="str">
        <f t="shared" si="28"/>
        <v>FAM / FDV HARBONNIERES</v>
      </c>
      <c r="M111" s="2">
        <f t="shared" si="29"/>
        <v>73</v>
      </c>
      <c r="V111" t="s">
        <v>606</v>
      </c>
      <c r="W111" t="s">
        <v>607</v>
      </c>
      <c r="X111" s="2" t="s">
        <v>514</v>
      </c>
      <c r="Y111" t="s">
        <v>29</v>
      </c>
      <c r="Z111">
        <v>73</v>
      </c>
      <c r="AA111" s="2">
        <v>108</v>
      </c>
      <c r="AB111" s="2"/>
      <c r="AJ111" t="str" cm="1">
        <f t="array" ref="AJ111">IFERROR(
INDEX($A$3:$G$317,
SMALL(
IF($G$3:$G$317="Sportif", ROW($A$3:$A$317)-ROW($A$3)+1),
ROW(A109)
),
CHOOSE(COLUMN(A109),1,2,3,7,5)
),
"")</f>
        <v>OSSART</v>
      </c>
      <c r="AK111" t="str" cm="1">
        <f t="array" ref="AK111">IFERROR(
INDEX($A$3:$G$317,
SMALL(
IF($G$3:$G$317="Sportif", ROW($A$3:$A$317)-ROW($A$3)+1),
ROW(B109)
),
CHOOSE(COLUMN(B109),1,2,3,7,5)
),
"")</f>
        <v>Dominique</v>
      </c>
      <c r="AL111" t="str" cm="1">
        <f t="array" ref="AL111">IFERROR(
INDEX($A$3:$G$317,
SMALL(
IF($G$3:$G$317="Sportif", ROW($A$3:$A$317)-ROW($A$3)+1),
ROW(C109)
),
CHOOSE(COLUMN(C109),1,2,3,7,5)
),
"")</f>
        <v>FAM / FDV HARBONNIERES</v>
      </c>
      <c r="AM111" t="str" cm="1">
        <f t="array" ref="AM111">IFERROR(
INDEX($A$3:$G$317,
SMALL(
IF($G$3:$G$317="Sportif", ROW($A$3:$A$317)-ROW($A$3)+1),
ROW(D109)
),
CHOOSE(COLUMN(D109),1,2,3,7,5)
),
"")</f>
        <v>sportif</v>
      </c>
      <c r="AN111" cm="1">
        <f t="array" ref="AN111">IFERROR(
INDEX($A$3:$G$317,
SMALL(
IF($G$3:$G$317="Sportif", ROW($A$3:$A$317)-ROW($A$3)+1),
ROW(E109)
),
CHOOSE(COLUMN(E109),1,2,3,7,5)
),
"")</f>
        <v>60.5</v>
      </c>
      <c r="AO111" s="2">
        <f t="shared" si="24"/>
        <v>106</v>
      </c>
    </row>
    <row r="112" spans="1:41" x14ac:dyDescent="0.3">
      <c r="A112" t="s">
        <v>606</v>
      </c>
      <c r="B112" t="s">
        <v>607</v>
      </c>
      <c r="C112" s="2" t="s">
        <v>514</v>
      </c>
      <c r="D112" t="s">
        <v>29</v>
      </c>
      <c r="E112">
        <v>73</v>
      </c>
      <c r="F112" s="2">
        <f t="shared" si="17"/>
        <v>109</v>
      </c>
      <c r="G112" t="s">
        <v>26</v>
      </c>
      <c r="I112" s="2">
        <f t="shared" si="31"/>
        <v>110</v>
      </c>
      <c r="J112" s="2" t="str">
        <f t="shared" si="26"/>
        <v>ALEXANDRE-SIRAUT</v>
      </c>
      <c r="K112" s="2" t="str">
        <f t="shared" si="27"/>
        <v>Lucas</v>
      </c>
      <c r="L112" s="2" t="str">
        <f t="shared" si="28"/>
        <v>CH CORBIE ALBERT</v>
      </c>
      <c r="M112" s="2">
        <f t="shared" si="29"/>
        <v>73</v>
      </c>
      <c r="V112" t="s">
        <v>592</v>
      </c>
      <c r="W112" t="s">
        <v>109</v>
      </c>
      <c r="X112" s="2" t="s">
        <v>514</v>
      </c>
      <c r="Y112" t="s">
        <v>29</v>
      </c>
      <c r="Z112">
        <v>73</v>
      </c>
      <c r="AA112" s="2">
        <v>108</v>
      </c>
      <c r="AB112" s="2"/>
      <c r="AJ112" t="str" cm="1">
        <f t="array" ref="AJ112">IFERROR(
INDEX($A$3:$G$317,
SMALL(
IF($G$3:$G$317="Sportif", ROW($A$3:$A$317)-ROW($A$3)+1),
ROW(A110)
),
CHOOSE(COLUMN(A110),1,2,3,7,5)
),
"")</f>
        <v>LENFANT</v>
      </c>
      <c r="AK112" t="str" cm="1">
        <f t="array" ref="AK112">IFERROR(
INDEX($A$3:$G$317,
SMALL(
IF($G$3:$G$317="Sportif", ROW($A$3:$A$317)-ROW($A$3)+1),
ROW(B110)
),
CHOOSE(COLUMN(B110),1,2,3,7,5)
),
"")</f>
        <v>Gismonde</v>
      </c>
      <c r="AL112" t="str" cm="1">
        <f t="array" ref="AL112">IFERROR(
INDEX($A$3:$G$317,
SMALL(
IF($G$3:$G$317="Sportif", ROW($A$3:$A$317)-ROW($A$3)+1),
ROW(C110)
),
CHOOSE(COLUMN(C110),1,2,3,7,5)
),
"")</f>
        <v>EHPAD Fouilloy</v>
      </c>
      <c r="AM112" t="str" cm="1">
        <f t="array" ref="AM112">IFERROR(
INDEX($A$3:$G$317,
SMALL(
IF($G$3:$G$317="Sportif", ROW($A$3:$A$317)-ROW($A$3)+1),
ROW(D110)
),
CHOOSE(COLUMN(D110),1,2,3,7,5)
),
"")</f>
        <v>sportif</v>
      </c>
      <c r="AN112" cm="1">
        <f t="array" ref="AN112">IFERROR(
INDEX($A$3:$G$317,
SMALL(
IF($G$3:$G$317="Sportif", ROW($A$3:$A$317)-ROW($A$3)+1),
ROW(E110)
),
CHOOSE(COLUMN(E110),1,2,3,7,5)
),
"")</f>
        <v>60</v>
      </c>
      <c r="AO112" s="2">
        <f t="shared" si="24"/>
        <v>110</v>
      </c>
    </row>
    <row r="113" spans="1:41" x14ac:dyDescent="0.3">
      <c r="A113" t="s">
        <v>592</v>
      </c>
      <c r="B113" t="s">
        <v>109</v>
      </c>
      <c r="C113" s="2" t="s">
        <v>514</v>
      </c>
      <c r="D113" t="s">
        <v>29</v>
      </c>
      <c r="E113">
        <v>73</v>
      </c>
      <c r="F113" s="2">
        <f t="shared" si="17"/>
        <v>109</v>
      </c>
      <c r="G113" t="s">
        <v>26</v>
      </c>
      <c r="I113" s="2">
        <f t="shared" si="31"/>
        <v>111</v>
      </c>
      <c r="J113" s="2" t="str">
        <f t="shared" si="26"/>
        <v>LUCE</v>
      </c>
      <c r="K113" s="2" t="str">
        <f t="shared" si="27"/>
        <v>Nicole</v>
      </c>
      <c r="L113" s="2" t="str">
        <f t="shared" si="28"/>
        <v>CH CORBIE ALBERT</v>
      </c>
      <c r="M113" s="2">
        <f t="shared" si="29"/>
        <v>73</v>
      </c>
      <c r="V113" t="s">
        <v>667</v>
      </c>
      <c r="W113" t="s">
        <v>668</v>
      </c>
      <c r="X113" s="2" t="s">
        <v>514</v>
      </c>
      <c r="Y113" t="s">
        <v>29</v>
      </c>
      <c r="Z113">
        <v>73</v>
      </c>
      <c r="AA113" s="2">
        <v>108</v>
      </c>
      <c r="AB113" s="2"/>
      <c r="AJ113" t="str" cm="1">
        <f t="array" ref="AJ113">IFERROR(
INDEX($A$3:$G$317,
SMALL(
IF($G$3:$G$317="Sportif", ROW($A$3:$A$317)-ROW($A$3)+1),
ROW(A111)
),
CHOOSE(COLUMN(A111),1,2,3,7,5)
),
"")</f>
        <v>CARON</v>
      </c>
      <c r="AK113" t="str" cm="1">
        <f t="array" ref="AK113">IFERROR(
INDEX($A$3:$G$317,
SMALL(
IF($G$3:$G$317="Sportif", ROW($A$3:$A$317)-ROW($A$3)+1),
ROW(B111)
),
CHOOSE(COLUMN(B111),1,2,3,7,5)
),
"")</f>
        <v>Guillaume</v>
      </c>
      <c r="AL113" t="str" cm="1">
        <f t="array" ref="AL113">IFERROR(
INDEX($A$3:$G$317,
SMALL(
IF($G$3:$G$317="Sportif", ROW($A$3:$A$317)-ROW($A$3)+1),
ROW(C111)
),
CHOOSE(COLUMN(C111),1,2,3,7,5)
),
"")</f>
        <v>Handisport Amiens Métropole</v>
      </c>
      <c r="AM113" t="str" cm="1">
        <f t="array" ref="AM113">IFERROR(
INDEX($A$3:$G$317,
SMALL(
IF($G$3:$G$317="Sportif", ROW($A$3:$A$317)-ROW($A$3)+1),
ROW(D111)
),
CHOOSE(COLUMN(D111),1,2,3,7,5)
),
"")</f>
        <v>sportif</v>
      </c>
      <c r="AN113" cm="1">
        <f t="array" ref="AN113">IFERROR(
INDEX($A$3:$G$317,
SMALL(
IF($G$3:$G$317="Sportif", ROW($A$3:$A$317)-ROW($A$3)+1),
ROW(E111)
),
CHOOSE(COLUMN(E111),1,2,3,7,5)
),
"")</f>
        <v>60</v>
      </c>
      <c r="AO113" s="2">
        <f t="shared" si="24"/>
        <v>110</v>
      </c>
    </row>
    <row r="114" spans="1:41" x14ac:dyDescent="0.3">
      <c r="A114" t="s">
        <v>667</v>
      </c>
      <c r="B114" t="s">
        <v>668</v>
      </c>
      <c r="C114" s="2" t="s">
        <v>514</v>
      </c>
      <c r="D114" t="s">
        <v>29</v>
      </c>
      <c r="E114">
        <v>73</v>
      </c>
      <c r="F114" s="2">
        <f t="shared" si="17"/>
        <v>109</v>
      </c>
      <c r="G114" t="s">
        <v>132</v>
      </c>
      <c r="I114" s="2">
        <f t="shared" si="31"/>
        <v>112</v>
      </c>
      <c r="J114" s="2" t="str">
        <f t="shared" si="26"/>
        <v>DEBERGHES</v>
      </c>
      <c r="K114" s="2" t="str">
        <f t="shared" si="27"/>
        <v>Celine</v>
      </c>
      <c r="L114" s="2" t="str">
        <f t="shared" si="28"/>
        <v>CH CORBIE ALBERT</v>
      </c>
      <c r="M114" s="2">
        <f t="shared" si="29"/>
        <v>73</v>
      </c>
      <c r="V114" t="s">
        <v>79</v>
      </c>
      <c r="W114" t="s">
        <v>80</v>
      </c>
      <c r="X114" t="s">
        <v>36</v>
      </c>
      <c r="Y114" t="s">
        <v>29</v>
      </c>
      <c r="Z114">
        <v>72.5</v>
      </c>
      <c r="AA114">
        <v>112</v>
      </c>
      <c r="AJ114" t="str" cm="1">
        <f t="array" ref="AJ114">IFERROR(
INDEX($A$3:$G$317,
SMALL(
IF($G$3:$G$317="Sportif", ROW($A$3:$A$317)-ROW($A$3)+1),
ROW(A112)
),
CHOOSE(COLUMN(A112),1,2,3,7,5)
),
"")</f>
        <v>MOINSE</v>
      </c>
      <c r="AK114" t="str" cm="1">
        <f t="array" ref="AK114">IFERROR(
INDEX($A$3:$G$317,
SMALL(
IF($G$3:$G$317="Sportif", ROW($A$3:$A$317)-ROW($A$3)+1),
ROW(B112)
),
CHOOSE(COLUMN(B112),1,2,3,7,5)
),
"")</f>
        <v>Véronique</v>
      </c>
      <c r="AL114" t="str" cm="1">
        <f t="array" ref="AL114">IFERROR(
INDEX($A$3:$G$317,
SMALL(
IF($G$3:$G$317="Sportif", ROW($A$3:$A$317)-ROW($A$3)+1),
ROW(C112)
),
CHOOSE(COLUMN(C112),1,2,3,7,5)
),
"")</f>
        <v>FAM / FDV HARBONNIERES</v>
      </c>
      <c r="AM114" t="str" cm="1">
        <f t="array" ref="AM114">IFERROR(
INDEX($A$3:$G$317,
SMALL(
IF($G$3:$G$317="Sportif", ROW($A$3:$A$317)-ROW($A$3)+1),
ROW(D112)
),
CHOOSE(COLUMN(D112),1,2,3,7,5)
),
"")</f>
        <v>sportif</v>
      </c>
      <c r="AN114" cm="1">
        <f t="array" ref="AN114">IFERROR(
INDEX($A$3:$G$317,
SMALL(
IF($G$3:$G$317="Sportif", ROW($A$3:$A$317)-ROW($A$3)+1),
ROW(E112)
),
CHOOSE(COLUMN(E112),1,2,3,7,5)
),
"")</f>
        <v>60</v>
      </c>
      <c r="AO114" s="2">
        <f t="shared" si="24"/>
        <v>110</v>
      </c>
    </row>
    <row r="115" spans="1:41" x14ac:dyDescent="0.3">
      <c r="A115" t="s">
        <v>79</v>
      </c>
      <c r="B115" t="s">
        <v>80</v>
      </c>
      <c r="C115" t="s">
        <v>36</v>
      </c>
      <c r="D115" t="s">
        <v>29</v>
      </c>
      <c r="E115">
        <v>72.5</v>
      </c>
      <c r="F115">
        <f t="shared" si="17"/>
        <v>113</v>
      </c>
      <c r="G115" t="s">
        <v>26</v>
      </c>
      <c r="I115" s="2">
        <f t="shared" si="31"/>
        <v>113</v>
      </c>
      <c r="J115" s="2" t="str">
        <f t="shared" si="26"/>
        <v>CUYLE</v>
      </c>
      <c r="K115" s="2" t="str">
        <f t="shared" si="27"/>
        <v>Ginette</v>
      </c>
      <c r="L115" s="2" t="str">
        <f t="shared" si="28"/>
        <v>EHPAD Fouilloy</v>
      </c>
      <c r="M115" s="2">
        <f t="shared" si="29"/>
        <v>72.5</v>
      </c>
      <c r="V115" t="s">
        <v>344</v>
      </c>
      <c r="W115" t="s">
        <v>345</v>
      </c>
      <c r="X115" s="2" t="s">
        <v>127</v>
      </c>
      <c r="Y115" t="s">
        <v>29</v>
      </c>
      <c r="Z115">
        <v>72</v>
      </c>
      <c r="AA115" s="2">
        <v>113</v>
      </c>
      <c r="AB115" s="2"/>
      <c r="AJ115" t="str" cm="1">
        <f t="array" ref="AJ115">IFERROR(
INDEX($A$3:$G$317,
SMALL(
IF($G$3:$G$317="Sportif", ROW($A$3:$A$317)-ROW($A$3)+1),
ROW(A113)
),
CHOOSE(COLUMN(A113),1,2,3,7,5)
),
"")</f>
        <v>LEFEVRE</v>
      </c>
      <c r="AK115" t="str" cm="1">
        <f t="array" ref="AK115">IFERROR(
INDEX($A$3:$G$317,
SMALL(
IF($G$3:$G$317="Sportif", ROW($A$3:$A$317)-ROW($A$3)+1),
ROW(B113)
),
CHOOSE(COLUMN(B113),1,2,3,7,5)
),
"")</f>
        <v>Camille</v>
      </c>
      <c r="AL115" t="str" cm="1">
        <f t="array" ref="AL115">IFERROR(
INDEX($A$3:$G$317,
SMALL(
IF($G$3:$G$317="Sportif", ROW($A$3:$A$317)-ROW($A$3)+1),
ROW(C113)
),
CHOOSE(COLUMN(C113),1,2,3,7,5)
),
"")</f>
        <v>FAM / FDV HARBONNIERES</v>
      </c>
      <c r="AM115" t="str" cm="1">
        <f t="array" ref="AM115">IFERROR(
INDEX($A$3:$G$317,
SMALL(
IF($G$3:$G$317="Sportif", ROW($A$3:$A$317)-ROW($A$3)+1),
ROW(D113)
),
CHOOSE(COLUMN(D113),1,2,3,7,5)
),
"")</f>
        <v>sportif</v>
      </c>
      <c r="AN115" cm="1">
        <f t="array" ref="AN115">IFERROR(
INDEX($A$3:$G$317,
SMALL(
IF($G$3:$G$317="Sportif", ROW($A$3:$A$317)-ROW($A$3)+1),
ROW(E113)
),
CHOOSE(COLUMN(E113),1,2,3,7,5)
),
"")</f>
        <v>60</v>
      </c>
      <c r="AO115" s="2">
        <f t="shared" si="24"/>
        <v>110</v>
      </c>
    </row>
    <row r="116" spans="1:41" x14ac:dyDescent="0.3">
      <c r="A116" t="s">
        <v>344</v>
      </c>
      <c r="B116" t="s">
        <v>345</v>
      </c>
      <c r="C116" s="2" t="s">
        <v>127</v>
      </c>
      <c r="D116" t="s">
        <v>29</v>
      </c>
      <c r="E116">
        <v>72</v>
      </c>
      <c r="F116" s="2">
        <f t="shared" si="17"/>
        <v>114</v>
      </c>
      <c r="G116" t="s">
        <v>26</v>
      </c>
      <c r="I116" s="2">
        <f t="shared" si="31"/>
        <v>114</v>
      </c>
      <c r="J116" s="2" t="str">
        <f t="shared" si="26"/>
        <v>ALMAZAN</v>
      </c>
      <c r="K116" s="2" t="str">
        <f t="shared" si="27"/>
        <v>Mohamed</v>
      </c>
      <c r="L116" s="2" t="str">
        <f t="shared" si="28"/>
        <v>Handisport Amiens Métropole</v>
      </c>
      <c r="M116" s="2">
        <f t="shared" si="29"/>
        <v>72</v>
      </c>
      <c r="V116" t="s">
        <v>408</v>
      </c>
      <c r="W116" t="s">
        <v>409</v>
      </c>
      <c r="X116" s="2" t="s">
        <v>363</v>
      </c>
      <c r="Y116" t="s">
        <v>29</v>
      </c>
      <c r="Z116">
        <v>71.5</v>
      </c>
      <c r="AA116" s="2">
        <v>114</v>
      </c>
      <c r="AB116" s="2"/>
      <c r="AJ116" t="str" cm="1">
        <f t="array" ref="AJ116">IFERROR(
INDEX($A$3:$G$317,
SMALL(
IF($G$3:$G$317="Sportif", ROW($A$3:$A$317)-ROW($A$3)+1),
ROW(A114)
),
CHOOSE(COLUMN(A114),1,2,3,7,5)
),
"")</f>
        <v>GATTO</v>
      </c>
      <c r="AK116" t="str" cm="1">
        <f t="array" ref="AK116">IFERROR(
INDEX($A$3:$G$317,
SMALL(
IF($G$3:$G$317="Sportif", ROW($A$3:$A$317)-ROW($A$3)+1),
ROW(B114)
),
CHOOSE(COLUMN(B114),1,2,3,7,5)
),
"")</f>
        <v>Hélène</v>
      </c>
      <c r="AL116" t="str" cm="1">
        <f t="array" ref="AL116">IFERROR(
INDEX($A$3:$G$317,
SMALL(
IF($G$3:$G$317="Sportif", ROW($A$3:$A$317)-ROW($A$3)+1),
ROW(C114)
),
CHOOSE(COLUMN(C114),1,2,3,7,5)
),
"")</f>
        <v>CH CORBIE ALBERT</v>
      </c>
      <c r="AM116" t="str" cm="1">
        <f t="array" ref="AM116">IFERROR(
INDEX($A$3:$G$317,
SMALL(
IF($G$3:$G$317="Sportif", ROW($A$3:$A$317)-ROW($A$3)+1),
ROW(D114)
),
CHOOSE(COLUMN(D114),1,2,3,7,5)
),
"")</f>
        <v>sportif</v>
      </c>
      <c r="AN116" cm="1">
        <f t="array" ref="AN116">IFERROR(
INDEX($A$3:$G$317,
SMALL(
IF($G$3:$G$317="Sportif", ROW($A$3:$A$317)-ROW($A$3)+1),
ROW(E114)
),
CHOOSE(COLUMN(E114),1,2,3,7,5)
),
"")</f>
        <v>60</v>
      </c>
      <c r="AO116" s="2">
        <f t="shared" si="24"/>
        <v>110</v>
      </c>
    </row>
    <row r="117" spans="1:41" x14ac:dyDescent="0.3">
      <c r="A117" t="s">
        <v>408</v>
      </c>
      <c r="B117" t="s">
        <v>409</v>
      </c>
      <c r="C117" s="2" t="s">
        <v>363</v>
      </c>
      <c r="D117" t="s">
        <v>29</v>
      </c>
      <c r="E117">
        <v>71.5</v>
      </c>
      <c r="F117" s="2">
        <f t="shared" si="17"/>
        <v>115</v>
      </c>
      <c r="G117" t="s">
        <v>26</v>
      </c>
      <c r="I117" s="2">
        <f t="shared" si="31"/>
        <v>115</v>
      </c>
      <c r="J117" s="2" t="str">
        <f t="shared" si="26"/>
        <v>LENGLET</v>
      </c>
      <c r="K117" s="2" t="str">
        <f t="shared" si="27"/>
        <v>Chrystelle</v>
      </c>
      <c r="L117" s="2" t="str">
        <f t="shared" si="28"/>
        <v>FAM / FDV HARBONNIERES</v>
      </c>
      <c r="M117" s="2">
        <f t="shared" si="29"/>
        <v>71.5</v>
      </c>
      <c r="V117" t="s">
        <v>619</v>
      </c>
      <c r="W117" t="s">
        <v>579</v>
      </c>
      <c r="X117" s="2" t="s">
        <v>514</v>
      </c>
      <c r="Y117" t="s">
        <v>29</v>
      </c>
      <c r="Z117">
        <v>71.5</v>
      </c>
      <c r="AA117" s="2">
        <v>114</v>
      </c>
      <c r="AB117" s="2"/>
      <c r="AJ117" t="str" cm="1">
        <f t="array" ref="AJ117">IFERROR(
INDEX($A$3:$G$317,
SMALL(
IF($G$3:$G$317="Sportif", ROW($A$3:$A$317)-ROW($A$3)+1),
ROW(A115)
),
CHOOSE(COLUMN(A115),1,2,3,7,5)
),
"")</f>
        <v>THOMAS</v>
      </c>
      <c r="AK117" t="str" cm="1">
        <f t="array" ref="AK117">IFERROR(
INDEX($A$3:$G$317,
SMALL(
IF($G$3:$G$317="Sportif", ROW($A$3:$A$317)-ROW($A$3)+1),
ROW(B115)
),
CHOOSE(COLUMN(B115),1,2,3,7,5)
),
"")</f>
        <v>Claire-Isabelle</v>
      </c>
      <c r="AL117" t="str" cm="1">
        <f t="array" ref="AL117">IFERROR(
INDEX($A$3:$G$317,
SMALL(
IF($G$3:$G$317="Sportif", ROW($A$3:$A$317)-ROW($A$3)+1),
ROW(C115)
),
CHOOSE(COLUMN(C115),1,2,3,7,5)
),
"")</f>
        <v>FAM / FDV HARBONNIERES</v>
      </c>
      <c r="AM117" t="str" cm="1">
        <f t="array" ref="AM117">IFERROR(
INDEX($A$3:$G$317,
SMALL(
IF($G$3:$G$317="Sportif", ROW($A$3:$A$317)-ROW($A$3)+1),
ROW(D115)
),
CHOOSE(COLUMN(D115),1,2,3,7,5)
),
"")</f>
        <v>sportif</v>
      </c>
      <c r="AN117" cm="1">
        <f t="array" ref="AN117">IFERROR(
INDEX($A$3:$G$317,
SMALL(
IF($G$3:$G$317="Sportif", ROW($A$3:$A$317)-ROW($A$3)+1),
ROW(E115)
),
CHOOSE(COLUMN(E115),1,2,3,7,5)
),
"")</f>
        <v>59.5</v>
      </c>
      <c r="AO117" s="2">
        <f t="shared" si="24"/>
        <v>115</v>
      </c>
    </row>
    <row r="118" spans="1:41" x14ac:dyDescent="0.3">
      <c r="A118" t="s">
        <v>619</v>
      </c>
      <c r="B118" t="s">
        <v>579</v>
      </c>
      <c r="C118" s="2" t="s">
        <v>514</v>
      </c>
      <c r="D118" t="s">
        <v>29</v>
      </c>
      <c r="E118">
        <v>71.5</v>
      </c>
      <c r="F118" s="2">
        <f t="shared" si="17"/>
        <v>115</v>
      </c>
      <c r="G118" t="s">
        <v>26</v>
      </c>
      <c r="I118" s="2">
        <f t="shared" si="31"/>
        <v>116</v>
      </c>
      <c r="J118" s="2" t="str">
        <f t="shared" si="26"/>
        <v>BASSET</v>
      </c>
      <c r="K118" s="2" t="str">
        <f t="shared" si="27"/>
        <v>Jacques</v>
      </c>
      <c r="L118" s="2" t="str">
        <f t="shared" si="28"/>
        <v>CH CORBIE ALBERT</v>
      </c>
      <c r="M118" s="2">
        <f t="shared" si="29"/>
        <v>71.5</v>
      </c>
      <c r="V118" t="s">
        <v>590</v>
      </c>
      <c r="W118" t="s">
        <v>469</v>
      </c>
      <c r="X118" s="2" t="s">
        <v>514</v>
      </c>
      <c r="Y118" t="s">
        <v>29</v>
      </c>
      <c r="Z118">
        <v>71.5</v>
      </c>
      <c r="AA118" s="2">
        <v>114</v>
      </c>
      <c r="AB118" s="2"/>
      <c r="AJ118" t="str" cm="1">
        <f t="array" ref="AJ118">IFERROR(
INDEX($A$3:$G$317,
SMALL(
IF($G$3:$G$317="Sportif", ROW($A$3:$A$317)-ROW($A$3)+1),
ROW(A116)
),
CHOOSE(COLUMN(A116),1,2,3,7,5)
),
"")</f>
        <v>SYLVESTRE</v>
      </c>
      <c r="AK118" t="str" cm="1">
        <f t="array" ref="AK118">IFERROR(
INDEX($A$3:$G$317,
SMALL(
IF($G$3:$G$317="Sportif", ROW($A$3:$A$317)-ROW($A$3)+1),
ROW(B116)
),
CHOOSE(COLUMN(B116),1,2,3,7,5)
),
"")</f>
        <v>Michèle</v>
      </c>
      <c r="AL118" t="str" cm="1">
        <f t="array" ref="AL118">IFERROR(
INDEX($A$3:$G$317,
SMALL(
IF($G$3:$G$317="Sportif", ROW($A$3:$A$317)-ROW($A$3)+1),
ROW(C116)
),
CHOOSE(COLUMN(C116),1,2,3,7,5)
),
"")</f>
        <v>FAM / FDV HARBONNIERES</v>
      </c>
      <c r="AM118" t="str" cm="1">
        <f t="array" ref="AM118">IFERROR(
INDEX($A$3:$G$317,
SMALL(
IF($G$3:$G$317="Sportif", ROW($A$3:$A$317)-ROW($A$3)+1),
ROW(D116)
),
CHOOSE(COLUMN(D116),1,2,3,7,5)
),
"")</f>
        <v>sportif</v>
      </c>
      <c r="AN118" cm="1">
        <f t="array" ref="AN118">IFERROR(
INDEX($A$3:$G$317,
SMALL(
IF($G$3:$G$317="Sportif", ROW($A$3:$A$317)-ROW($A$3)+1),
ROW(E116)
),
CHOOSE(COLUMN(E116),1,2,3,7,5)
),
"")</f>
        <v>59</v>
      </c>
      <c r="AO118" s="2">
        <f t="shared" si="24"/>
        <v>116</v>
      </c>
    </row>
    <row r="119" spans="1:41" x14ac:dyDescent="0.3">
      <c r="A119" t="s">
        <v>590</v>
      </c>
      <c r="B119" t="s">
        <v>469</v>
      </c>
      <c r="C119" s="2" t="s">
        <v>514</v>
      </c>
      <c r="D119" t="s">
        <v>29</v>
      </c>
      <c r="E119">
        <v>71.5</v>
      </c>
      <c r="F119" s="2">
        <f t="shared" si="17"/>
        <v>115</v>
      </c>
      <c r="G119" t="s">
        <v>132</v>
      </c>
      <c r="I119" s="2">
        <f t="shared" si="31"/>
        <v>117</v>
      </c>
      <c r="J119" s="2" t="str">
        <f t="shared" si="26"/>
        <v>GERBER</v>
      </c>
      <c r="K119" s="2" t="str">
        <f t="shared" si="27"/>
        <v>Elise</v>
      </c>
      <c r="L119" s="2" t="str">
        <f t="shared" si="28"/>
        <v>CH CORBIE ALBERT</v>
      </c>
      <c r="M119" s="2">
        <f t="shared" si="29"/>
        <v>71.5</v>
      </c>
      <c r="V119" t="s">
        <v>52</v>
      </c>
      <c r="W119" t="s">
        <v>53</v>
      </c>
      <c r="X119" t="s">
        <v>36</v>
      </c>
      <c r="Y119" t="s">
        <v>29</v>
      </c>
      <c r="Z119">
        <v>71</v>
      </c>
      <c r="AA119">
        <v>117</v>
      </c>
      <c r="AJ119" t="str" cm="1">
        <f t="array" ref="AJ119">IFERROR(
INDEX($A$3:$G$317,
SMALL(
IF($G$3:$G$317="Sportif", ROW($A$3:$A$317)-ROW($A$3)+1),
ROW(A117)
),
CHOOSE(COLUMN(A117),1,2,3,7,5)
),
"")</f>
        <v>DELHOMEL</v>
      </c>
      <c r="AK119" t="str" cm="1">
        <f t="array" ref="AK119">IFERROR(
INDEX($A$3:$G$317,
SMALL(
IF($G$3:$G$317="Sportif", ROW($A$3:$A$317)-ROW($A$3)+1),
ROW(B117)
),
CHOOSE(COLUMN(B117),1,2,3,7,5)
),
"")</f>
        <v>Emmanuel</v>
      </c>
      <c r="AL119" t="str" cm="1">
        <f t="array" ref="AL119">IFERROR(
INDEX($A$3:$G$317,
SMALL(
IF($G$3:$G$317="Sportif", ROW($A$3:$A$317)-ROW($A$3)+1),
ROW(C117)
),
CHOOSE(COLUMN(C117),1,2,3,7,5)
),
"")</f>
        <v>Handisport Amiens Métropole</v>
      </c>
      <c r="AM119" t="str" cm="1">
        <f t="array" ref="AM119">IFERROR(
INDEX($A$3:$G$317,
SMALL(
IF($G$3:$G$317="Sportif", ROW($A$3:$A$317)-ROW($A$3)+1),
ROW(D117)
),
CHOOSE(COLUMN(D117),1,2,3,7,5)
),
"")</f>
        <v>sportif</v>
      </c>
      <c r="AN119" cm="1">
        <f t="array" ref="AN119">IFERROR(
INDEX($A$3:$G$317,
SMALL(
IF($G$3:$G$317="Sportif", ROW($A$3:$A$317)-ROW($A$3)+1),
ROW(E117)
),
CHOOSE(COLUMN(E117),1,2,3,7,5)
),
"")</f>
        <v>58.5</v>
      </c>
      <c r="AO119" s="2">
        <f t="shared" si="24"/>
        <v>117</v>
      </c>
    </row>
    <row r="120" spans="1:41" x14ac:dyDescent="0.3">
      <c r="A120" t="s">
        <v>52</v>
      </c>
      <c r="B120" t="s">
        <v>53</v>
      </c>
      <c r="C120" t="s">
        <v>36</v>
      </c>
      <c r="D120" t="s">
        <v>29</v>
      </c>
      <c r="E120">
        <v>71</v>
      </c>
      <c r="F120">
        <f t="shared" si="17"/>
        <v>118</v>
      </c>
      <c r="G120" t="s">
        <v>132</v>
      </c>
      <c r="I120" s="2">
        <f t="shared" si="31"/>
        <v>118</v>
      </c>
      <c r="J120" s="2" t="str">
        <f t="shared" si="26"/>
        <v>MARCHAND</v>
      </c>
      <c r="K120" s="2" t="str">
        <f t="shared" si="27"/>
        <v>Corinne</v>
      </c>
      <c r="L120" s="2" t="str">
        <f t="shared" si="28"/>
        <v>EHPAD Fouilloy</v>
      </c>
      <c r="M120" s="2">
        <f t="shared" si="29"/>
        <v>71</v>
      </c>
      <c r="V120" t="s">
        <v>669</v>
      </c>
      <c r="W120" t="s">
        <v>435</v>
      </c>
      <c r="X120" s="2" t="s">
        <v>514</v>
      </c>
      <c r="Y120" t="s">
        <v>29</v>
      </c>
      <c r="Z120">
        <v>71</v>
      </c>
      <c r="AA120" s="2">
        <v>117</v>
      </c>
      <c r="AB120" s="2"/>
      <c r="AJ120" t="str" cm="1">
        <f t="array" ref="AJ120">IFERROR(
INDEX($A$3:$G$317,
SMALL(
IF($G$3:$G$317="Sportif", ROW($A$3:$A$317)-ROW($A$3)+1),
ROW(A118)
),
CHOOSE(COLUMN(A118),1,2,3,7,5)
),
"")</f>
        <v>BRASSET</v>
      </c>
      <c r="AK120" t="str" cm="1">
        <f t="array" ref="AK120">IFERROR(
INDEX($A$3:$G$317,
SMALL(
IF($G$3:$G$317="Sportif", ROW($A$3:$A$317)-ROW($A$3)+1),
ROW(B118)
),
CHOOSE(COLUMN(B118),1,2,3,7,5)
),
"")</f>
        <v>Marie-Thérèse</v>
      </c>
      <c r="AL120" t="str" cm="1">
        <f t="array" ref="AL120">IFERROR(
INDEX($A$3:$G$317,
SMALL(
IF($G$3:$G$317="Sportif", ROW($A$3:$A$317)-ROW($A$3)+1),
ROW(C118)
),
CHOOSE(COLUMN(C118),1,2,3,7,5)
),
"")</f>
        <v>CH CORBIE ALBERT</v>
      </c>
      <c r="AM120" t="str" cm="1">
        <f t="array" ref="AM120">IFERROR(
INDEX($A$3:$G$317,
SMALL(
IF($G$3:$G$317="Sportif", ROW($A$3:$A$317)-ROW($A$3)+1),
ROW(D118)
),
CHOOSE(COLUMN(D118),1,2,3,7,5)
),
"")</f>
        <v>sportif</v>
      </c>
      <c r="AN120" cm="1">
        <f t="array" ref="AN120">IFERROR(
INDEX($A$3:$G$317,
SMALL(
IF($G$3:$G$317="Sportif", ROW($A$3:$A$317)-ROW($A$3)+1),
ROW(E118)
),
CHOOSE(COLUMN(E118),1,2,3,7,5)
),
"")</f>
        <v>58.5</v>
      </c>
      <c r="AO120" s="2">
        <f t="shared" si="24"/>
        <v>117</v>
      </c>
    </row>
    <row r="121" spans="1:41" x14ac:dyDescent="0.3">
      <c r="A121" t="s">
        <v>669</v>
      </c>
      <c r="B121" t="s">
        <v>435</v>
      </c>
      <c r="C121" s="2" t="s">
        <v>514</v>
      </c>
      <c r="D121" t="s">
        <v>29</v>
      </c>
      <c r="E121">
        <v>71</v>
      </c>
      <c r="F121" s="2">
        <f t="shared" si="17"/>
        <v>118</v>
      </c>
      <c r="G121" t="s">
        <v>26</v>
      </c>
      <c r="I121" s="2">
        <f t="shared" si="31"/>
        <v>119</v>
      </c>
      <c r="J121" s="2" t="str">
        <f t="shared" si="26"/>
        <v>ROGER</v>
      </c>
      <c r="K121" s="2" t="str">
        <f t="shared" si="27"/>
        <v>Daniel</v>
      </c>
      <c r="L121" s="2" t="str">
        <f t="shared" si="28"/>
        <v>CH CORBIE ALBERT</v>
      </c>
      <c r="M121" s="2">
        <f t="shared" si="29"/>
        <v>71</v>
      </c>
      <c r="V121" t="s">
        <v>40</v>
      </c>
      <c r="W121" t="s">
        <v>530</v>
      </c>
      <c r="X121" s="2" t="s">
        <v>514</v>
      </c>
      <c r="Y121" t="s">
        <v>29</v>
      </c>
      <c r="Z121">
        <v>71</v>
      </c>
      <c r="AA121" s="2">
        <v>117</v>
      </c>
      <c r="AB121" s="2"/>
      <c r="AJ121" t="str" cm="1">
        <f t="array" ref="AJ121">IFERROR(
INDEX($A$3:$G$317,
SMALL(
IF($G$3:$G$317="Sportif", ROW($A$3:$A$317)-ROW($A$3)+1),
ROW(A119)
),
CHOOSE(COLUMN(A119),1,2,3,7,5)
),
"")</f>
        <v>JOACHIM</v>
      </c>
      <c r="AK121" t="str" cm="1">
        <f t="array" ref="AK121">IFERROR(
INDEX($A$3:$G$317,
SMALL(
IF($G$3:$G$317="Sportif", ROW($A$3:$A$317)-ROW($A$3)+1),
ROW(B119)
),
CHOOSE(COLUMN(B119),1,2,3,7,5)
),
"")</f>
        <v>Jacqueline</v>
      </c>
      <c r="AL121" t="str" cm="1">
        <f t="array" ref="AL121">IFERROR(
INDEX($A$3:$G$317,
SMALL(
IF($G$3:$G$317="Sportif", ROW($A$3:$A$317)-ROW($A$3)+1),
ROW(C119)
),
CHOOSE(COLUMN(C119),1,2,3,7,5)
),
"")</f>
        <v>EHPAD Fouilloy</v>
      </c>
      <c r="AM121" t="str" cm="1">
        <f t="array" ref="AM121">IFERROR(
INDEX($A$3:$G$317,
SMALL(
IF($G$3:$G$317="Sportif", ROW($A$3:$A$317)-ROW($A$3)+1),
ROW(D119)
),
CHOOSE(COLUMN(D119),1,2,3,7,5)
),
"")</f>
        <v>sportif</v>
      </c>
      <c r="AN121" cm="1">
        <f t="array" ref="AN121">IFERROR(
INDEX($A$3:$G$317,
SMALL(
IF($G$3:$G$317="Sportif", ROW($A$3:$A$317)-ROW($A$3)+1),
ROW(E119)
),
CHOOSE(COLUMN(E119),1,2,3,7,5)
),
"")</f>
        <v>58</v>
      </c>
      <c r="AO121" s="2">
        <f t="shared" si="24"/>
        <v>119</v>
      </c>
    </row>
    <row r="122" spans="1:41" x14ac:dyDescent="0.3">
      <c r="A122" t="s">
        <v>40</v>
      </c>
      <c r="B122" t="s">
        <v>530</v>
      </c>
      <c r="C122" s="2" t="s">
        <v>514</v>
      </c>
      <c r="D122" t="s">
        <v>29</v>
      </c>
      <c r="E122">
        <v>71</v>
      </c>
      <c r="F122" s="2">
        <f t="shared" si="17"/>
        <v>118</v>
      </c>
      <c r="G122" t="s">
        <v>26</v>
      </c>
      <c r="I122" s="2">
        <f t="shared" si="31"/>
        <v>120</v>
      </c>
      <c r="J122" s="2" t="str">
        <f t="shared" si="26"/>
        <v>MARTIN</v>
      </c>
      <c r="K122" s="2" t="str">
        <f t="shared" si="27"/>
        <v>Robert</v>
      </c>
      <c r="L122" s="2" t="str">
        <f t="shared" si="28"/>
        <v>CH CORBIE ALBERT</v>
      </c>
      <c r="M122" s="2">
        <f t="shared" si="29"/>
        <v>71</v>
      </c>
      <c r="V122" t="s">
        <v>670</v>
      </c>
      <c r="W122" t="s">
        <v>671</v>
      </c>
      <c r="X122" s="2" t="s">
        <v>514</v>
      </c>
      <c r="Y122" t="s">
        <v>29</v>
      </c>
      <c r="Z122">
        <v>71</v>
      </c>
      <c r="AA122" s="2">
        <v>117</v>
      </c>
      <c r="AB122" s="2"/>
      <c r="AJ122" t="str" cm="1">
        <f t="array" ref="AJ122">IFERROR(
INDEX($A$3:$G$317,
SMALL(
IF($G$3:$G$317="Sportif", ROW($A$3:$A$317)-ROW($A$3)+1),
ROW(A120)
),
CHOOSE(COLUMN(A120),1,2,3,7,5)
),
"")</f>
        <v>MICHEL</v>
      </c>
      <c r="AK122" t="str" cm="1">
        <f t="array" ref="AK122">IFERROR(
INDEX($A$3:$G$317,
SMALL(
IF($G$3:$G$317="Sportif", ROW($A$3:$A$317)-ROW($A$3)+1),
ROW(B120)
),
CHOOSE(COLUMN(B120),1,2,3,7,5)
),
"")</f>
        <v>Bruno</v>
      </c>
      <c r="AL122" t="str" cm="1">
        <f t="array" ref="AL122">IFERROR(
INDEX($A$3:$G$317,
SMALL(
IF($G$3:$G$317="Sportif", ROW($A$3:$A$317)-ROW($A$3)+1),
ROW(C120)
),
CHOOSE(COLUMN(C120),1,2,3,7,5)
),
"")</f>
        <v>FAM / FDV HARBONNIERES</v>
      </c>
      <c r="AM122" t="str" cm="1">
        <f t="array" ref="AM122">IFERROR(
INDEX($A$3:$G$317,
SMALL(
IF($G$3:$G$317="Sportif", ROW($A$3:$A$317)-ROW($A$3)+1),
ROW(D120)
),
CHOOSE(COLUMN(D120),1,2,3,7,5)
),
"")</f>
        <v>sportif</v>
      </c>
      <c r="AN122" cm="1">
        <f t="array" ref="AN122">IFERROR(
INDEX($A$3:$G$317,
SMALL(
IF($G$3:$G$317="Sportif", ROW($A$3:$A$317)-ROW($A$3)+1),
ROW(E120)
),
CHOOSE(COLUMN(E120),1,2,3,7,5)
),
"")</f>
        <v>58</v>
      </c>
      <c r="AO122" s="2">
        <f t="shared" si="24"/>
        <v>119</v>
      </c>
    </row>
    <row r="123" spans="1:41" x14ac:dyDescent="0.3">
      <c r="A123" t="s">
        <v>670</v>
      </c>
      <c r="B123" t="s">
        <v>671</v>
      </c>
      <c r="C123" s="2" t="s">
        <v>514</v>
      </c>
      <c r="D123" t="s">
        <v>29</v>
      </c>
      <c r="E123">
        <v>71</v>
      </c>
      <c r="F123" s="2">
        <f t="shared" si="17"/>
        <v>118</v>
      </c>
      <c r="G123" t="s">
        <v>132</v>
      </c>
      <c r="I123" s="2">
        <f t="shared" si="31"/>
        <v>121</v>
      </c>
      <c r="J123" s="2" t="str">
        <f t="shared" si="26"/>
        <v>TELLIER</v>
      </c>
      <c r="K123" s="2" t="str">
        <f t="shared" si="27"/>
        <v>Loic</v>
      </c>
      <c r="L123" s="2" t="str">
        <f t="shared" si="28"/>
        <v>CH CORBIE ALBERT</v>
      </c>
      <c r="M123" s="2">
        <f t="shared" si="29"/>
        <v>71</v>
      </c>
      <c r="V123" t="s">
        <v>355</v>
      </c>
      <c r="W123" t="s">
        <v>356</v>
      </c>
      <c r="X123" s="2" t="s">
        <v>127</v>
      </c>
      <c r="Y123" t="s">
        <v>29</v>
      </c>
      <c r="Z123">
        <v>70.5</v>
      </c>
      <c r="AA123" s="2">
        <v>121</v>
      </c>
      <c r="AB123" s="2"/>
      <c r="AJ123" t="str" cm="1">
        <f t="array" ref="AJ123">IFERROR(
INDEX($A$3:$G$317,
SMALL(
IF($G$3:$G$317="Sportif", ROW($A$3:$A$317)-ROW($A$3)+1),
ROW(A121)
),
CHOOSE(COLUMN(A121),1,2,3,7,5)
),
"")</f>
        <v>BRASSEUR</v>
      </c>
      <c r="AK123" t="str" cm="1">
        <f t="array" ref="AK123">IFERROR(
INDEX($A$3:$G$317,
SMALL(
IF($G$3:$G$317="Sportif", ROW($A$3:$A$317)-ROW($A$3)+1),
ROW(B121)
),
CHOOSE(COLUMN(B121),1,2,3,7,5)
),
"")</f>
        <v>Grégory</v>
      </c>
      <c r="AL123" t="str" cm="1">
        <f t="array" ref="AL123">IFERROR(
INDEX($A$3:$G$317,
SMALL(
IF($G$3:$G$317="Sportif", ROW($A$3:$A$317)-ROW($A$3)+1),
ROW(C121)
),
CHOOSE(COLUMN(C121),1,2,3,7,5)
),
"")</f>
        <v>FAM / FDV HARBONNIERES</v>
      </c>
      <c r="AM123" t="str" cm="1">
        <f t="array" ref="AM123">IFERROR(
INDEX($A$3:$G$317,
SMALL(
IF($G$3:$G$317="Sportif", ROW($A$3:$A$317)-ROW($A$3)+1),
ROW(D121)
),
CHOOSE(COLUMN(D121),1,2,3,7,5)
),
"")</f>
        <v>sportif</v>
      </c>
      <c r="AN123" cm="1">
        <f t="array" ref="AN123">IFERROR(
INDEX($A$3:$G$317,
SMALL(
IF($G$3:$G$317="Sportif", ROW($A$3:$A$317)-ROW($A$3)+1),
ROW(E121)
),
CHOOSE(COLUMN(E121),1,2,3,7,5)
),
"")</f>
        <v>58</v>
      </c>
      <c r="AO123" s="2">
        <f t="shared" si="24"/>
        <v>119</v>
      </c>
    </row>
    <row r="124" spans="1:41" x14ac:dyDescent="0.3">
      <c r="A124" t="s">
        <v>355</v>
      </c>
      <c r="B124" t="s">
        <v>356</v>
      </c>
      <c r="C124" s="2" t="s">
        <v>127</v>
      </c>
      <c r="D124" t="s">
        <v>29</v>
      </c>
      <c r="E124">
        <v>70.5</v>
      </c>
      <c r="F124" s="2">
        <f t="shared" si="17"/>
        <v>122</v>
      </c>
      <c r="G124" t="s">
        <v>26</v>
      </c>
      <c r="I124" s="2">
        <f t="shared" si="31"/>
        <v>122</v>
      </c>
      <c r="J124" s="2" t="str">
        <f t="shared" si="26"/>
        <v>THELLIEZ</v>
      </c>
      <c r="K124" s="2" t="str">
        <f t="shared" si="27"/>
        <v>Stéphanie</v>
      </c>
      <c r="L124" s="2" t="str">
        <f t="shared" si="28"/>
        <v>Handisport Amiens Métropole</v>
      </c>
      <c r="M124" s="2">
        <f t="shared" si="29"/>
        <v>70.5</v>
      </c>
      <c r="V124" t="s">
        <v>672</v>
      </c>
      <c r="W124" t="s">
        <v>195</v>
      </c>
      <c r="X124" s="2" t="s">
        <v>514</v>
      </c>
      <c r="Y124" t="s">
        <v>29</v>
      </c>
      <c r="Z124">
        <v>70.5</v>
      </c>
      <c r="AA124" s="2">
        <v>121</v>
      </c>
      <c r="AB124" s="2"/>
      <c r="AJ124" t="str" cm="1">
        <f t="array" ref="AJ124">IFERROR(
INDEX($A$3:$G$317,
SMALL(
IF($G$3:$G$317="Sportif", ROW($A$3:$A$317)-ROW($A$3)+1),
ROW(A122)
),
CHOOSE(COLUMN(A122),1,2,3,7,5)
),
"")</f>
        <v>FENARD</v>
      </c>
      <c r="AK124" t="str" cm="1">
        <f t="array" ref="AK124">IFERROR(
INDEX($A$3:$G$317,
SMALL(
IF($G$3:$G$317="Sportif", ROW($A$3:$A$317)-ROW($A$3)+1),
ROW(B122)
),
CHOOSE(COLUMN(B122),1,2,3,7,5)
),
"")</f>
        <v>Marielou</v>
      </c>
      <c r="AL124" t="str" cm="1">
        <f t="array" ref="AL124">IFERROR(
INDEX($A$3:$G$317,
SMALL(
IF($G$3:$G$317="Sportif", ROW($A$3:$A$317)-ROW($A$3)+1),
ROW(C122)
),
CHOOSE(COLUMN(C122),1,2,3,7,5)
),
"")</f>
        <v>CH CORBIE ALBERT</v>
      </c>
      <c r="AM124" t="str" cm="1">
        <f t="array" ref="AM124">IFERROR(
INDEX($A$3:$G$317,
SMALL(
IF($G$3:$G$317="Sportif", ROW($A$3:$A$317)-ROW($A$3)+1),
ROW(D122)
),
CHOOSE(COLUMN(D122),1,2,3,7,5)
),
"")</f>
        <v>sportif</v>
      </c>
      <c r="AN124" cm="1">
        <f t="array" ref="AN124">IFERROR(
INDEX($A$3:$G$317,
SMALL(
IF($G$3:$G$317="Sportif", ROW($A$3:$A$317)-ROW($A$3)+1),
ROW(E122)
),
CHOOSE(COLUMN(E122),1,2,3,7,5)
),
"")</f>
        <v>58</v>
      </c>
      <c r="AO124" s="2">
        <f t="shared" si="24"/>
        <v>119</v>
      </c>
    </row>
    <row r="125" spans="1:41" x14ac:dyDescent="0.3">
      <c r="A125" t="s">
        <v>672</v>
      </c>
      <c r="B125" t="s">
        <v>195</v>
      </c>
      <c r="C125" s="2" t="s">
        <v>514</v>
      </c>
      <c r="D125" t="s">
        <v>29</v>
      </c>
      <c r="E125">
        <v>70.5</v>
      </c>
      <c r="F125" s="2">
        <f t="shared" si="17"/>
        <v>122</v>
      </c>
      <c r="G125" t="s">
        <v>26</v>
      </c>
      <c r="I125" s="2">
        <f t="shared" ref="I125:I137" si="32">I124+1</f>
        <v>123</v>
      </c>
      <c r="J125" s="2" t="str">
        <f t="shared" ref="J125:J137" si="33">IFERROR(A125, "")</f>
        <v>SPISZ</v>
      </c>
      <c r="K125" s="2" t="str">
        <f t="shared" ref="K125:K137" si="34">IFERROR(B125, "")</f>
        <v>Béatrice</v>
      </c>
      <c r="L125" s="2" t="str">
        <f t="shared" ref="L125:L137" si="35">IFERROR(C125, "")</f>
        <v>CH CORBIE ALBERT</v>
      </c>
      <c r="M125" s="2">
        <f t="shared" si="29"/>
        <v>70.5</v>
      </c>
      <c r="V125" t="s">
        <v>623</v>
      </c>
      <c r="W125" t="s">
        <v>537</v>
      </c>
      <c r="X125" s="2" t="s">
        <v>514</v>
      </c>
      <c r="Y125" t="s">
        <v>29</v>
      </c>
      <c r="Z125">
        <v>70</v>
      </c>
      <c r="AA125" s="2">
        <v>123</v>
      </c>
      <c r="AB125" s="2"/>
      <c r="AJ125" t="str" cm="1">
        <f t="array" ref="AJ125">IFERROR(
INDEX($A$3:$G$317,
SMALL(
IF($G$3:$G$317="Sportif", ROW($A$3:$A$317)-ROW($A$3)+1),
ROW(A123)
),
CHOOSE(COLUMN(A123),1,2,3,7,5)
),
"")</f>
        <v>DEBREUX</v>
      </c>
      <c r="AK125" t="str" cm="1">
        <f t="array" ref="AK125">IFERROR(
INDEX($A$3:$G$317,
SMALL(
IF($G$3:$G$317="Sportif", ROW($A$3:$A$317)-ROW($A$3)+1),
ROW(B123)
),
CHOOSE(COLUMN(B123),1,2,3,7,5)
),
"")</f>
        <v>Gérard</v>
      </c>
      <c r="AL125" t="str" cm="1">
        <f t="array" ref="AL125">IFERROR(
INDEX($A$3:$G$317,
SMALL(
IF($G$3:$G$317="Sportif", ROW($A$3:$A$317)-ROW($A$3)+1),
ROW(C123)
),
CHOOSE(COLUMN(C123),1,2,3,7,5)
),
"")</f>
        <v>CH CORBIE ALBERT</v>
      </c>
      <c r="AM125" t="str" cm="1">
        <f t="array" ref="AM125">IFERROR(
INDEX($A$3:$G$317,
SMALL(
IF($G$3:$G$317="Sportif", ROW($A$3:$A$317)-ROW($A$3)+1),
ROW(D123)
),
CHOOSE(COLUMN(D123),1,2,3,7,5)
),
"")</f>
        <v>sportif</v>
      </c>
      <c r="AN125" cm="1">
        <f t="array" ref="AN125">IFERROR(
INDEX($A$3:$G$317,
SMALL(
IF($G$3:$G$317="Sportif", ROW($A$3:$A$317)-ROW($A$3)+1),
ROW(E123)
),
CHOOSE(COLUMN(E123),1,2,3,7,5)
),
"")</f>
        <v>58</v>
      </c>
      <c r="AO125" s="2">
        <f t="shared" si="24"/>
        <v>119</v>
      </c>
    </row>
    <row r="126" spans="1:41" x14ac:dyDescent="0.3">
      <c r="A126" t="s">
        <v>623</v>
      </c>
      <c r="B126" t="s">
        <v>537</v>
      </c>
      <c r="C126" s="2" t="s">
        <v>514</v>
      </c>
      <c r="D126" t="s">
        <v>29</v>
      </c>
      <c r="E126">
        <v>70</v>
      </c>
      <c r="F126" s="2">
        <f t="shared" si="17"/>
        <v>124</v>
      </c>
      <c r="G126" t="s">
        <v>26</v>
      </c>
      <c r="I126" s="2">
        <f t="shared" si="32"/>
        <v>124</v>
      </c>
      <c r="J126" s="2" t="str">
        <f t="shared" si="33"/>
        <v>CALAIS</v>
      </c>
      <c r="K126" s="2" t="str">
        <f t="shared" si="34"/>
        <v>Magali</v>
      </c>
      <c r="L126" s="2" t="str">
        <f t="shared" si="35"/>
        <v>CH CORBIE ALBERT</v>
      </c>
      <c r="M126" s="2">
        <f t="shared" si="29"/>
        <v>70</v>
      </c>
      <c r="V126" t="s">
        <v>615</v>
      </c>
      <c r="W126" t="s">
        <v>616</v>
      </c>
      <c r="X126" s="2" t="s">
        <v>514</v>
      </c>
      <c r="Y126" t="s">
        <v>29</v>
      </c>
      <c r="Z126">
        <v>70</v>
      </c>
      <c r="AA126" s="2">
        <v>123</v>
      </c>
      <c r="AB126" s="2"/>
      <c r="AJ126" t="str" cm="1">
        <f t="array" ref="AJ126">IFERROR(
INDEX($A$3:$G$317,
SMALL(
IF($G$3:$G$317="Sportif", ROW($A$3:$A$317)-ROW($A$3)+1),
ROW(A124)
),
CHOOSE(COLUMN(A124),1,2,3,7,5)
),
"")</f>
        <v>FROMION</v>
      </c>
      <c r="AK126" t="str" cm="1">
        <f t="array" ref="AK126">IFERROR(
INDEX($A$3:$G$317,
SMALL(
IF($G$3:$G$317="Sportif", ROW($A$3:$A$317)-ROW($A$3)+1),
ROW(B124)
),
CHOOSE(COLUMN(B124),1,2,3,7,5)
),
"")</f>
        <v>Lyse</v>
      </c>
      <c r="AL126" t="str" cm="1">
        <f t="array" ref="AL126">IFERROR(
INDEX($A$3:$G$317,
SMALL(
IF($G$3:$G$317="Sportif", ROW($A$3:$A$317)-ROW($A$3)+1),
ROW(C124)
),
CHOOSE(COLUMN(C124),1,2,3,7,5)
),
"")</f>
        <v>EHPAD Fouilloy</v>
      </c>
      <c r="AM126" t="str" cm="1">
        <f t="array" ref="AM126">IFERROR(
INDEX($A$3:$G$317,
SMALL(
IF($G$3:$G$317="Sportif", ROW($A$3:$A$317)-ROW($A$3)+1),
ROW(D124)
),
CHOOSE(COLUMN(D124),1,2,3,7,5)
),
"")</f>
        <v>sportif</v>
      </c>
      <c r="AN126" cm="1">
        <f t="array" ref="AN126">IFERROR(
INDEX($A$3:$G$317,
SMALL(
IF($G$3:$G$317="Sportif", ROW($A$3:$A$317)-ROW($A$3)+1),
ROW(E124)
),
CHOOSE(COLUMN(E124),1,2,3,7,5)
),
"")</f>
        <v>57.5</v>
      </c>
      <c r="AO126" s="2">
        <f t="shared" si="24"/>
        <v>124</v>
      </c>
    </row>
    <row r="127" spans="1:41" x14ac:dyDescent="0.3">
      <c r="A127" t="s">
        <v>615</v>
      </c>
      <c r="B127" t="s">
        <v>616</v>
      </c>
      <c r="C127" s="2" t="s">
        <v>514</v>
      </c>
      <c r="D127" t="s">
        <v>29</v>
      </c>
      <c r="E127">
        <v>70</v>
      </c>
      <c r="F127" s="2">
        <f t="shared" si="17"/>
        <v>124</v>
      </c>
      <c r="G127" t="s">
        <v>26</v>
      </c>
      <c r="I127" s="2">
        <f t="shared" si="32"/>
        <v>125</v>
      </c>
      <c r="J127" s="2" t="str">
        <f t="shared" si="33"/>
        <v>PRUVOT</v>
      </c>
      <c r="K127" s="2" t="str">
        <f t="shared" si="34"/>
        <v>Christelle</v>
      </c>
      <c r="L127" s="2" t="str">
        <f t="shared" si="35"/>
        <v>CH CORBIE ALBERT</v>
      </c>
      <c r="M127" s="2">
        <f t="shared" si="29"/>
        <v>70</v>
      </c>
      <c r="V127" t="s">
        <v>410</v>
      </c>
      <c r="W127" t="s">
        <v>411</v>
      </c>
      <c r="X127" s="2" t="s">
        <v>363</v>
      </c>
      <c r="Y127" t="s">
        <v>29</v>
      </c>
      <c r="Z127">
        <v>69.5</v>
      </c>
      <c r="AA127" s="2">
        <v>125</v>
      </c>
      <c r="AB127" s="2"/>
      <c r="AJ127" t="str" cm="1">
        <f t="array" ref="AJ127">IFERROR(
INDEX($A$3:$G$317,
SMALL(
IF($G$3:$G$317="Sportif", ROW($A$3:$A$317)-ROW($A$3)+1),
ROW(A125)
),
CHOOSE(COLUMN(A125),1,2,3,7,5)
),
"")</f>
        <v>BORGNON</v>
      </c>
      <c r="AK127" t="str" cm="1">
        <f t="array" ref="AK127">IFERROR(
INDEX($A$3:$G$317,
SMALL(
IF($G$3:$G$317="Sportif", ROW($A$3:$A$317)-ROW($A$3)+1),
ROW(B125)
),
CHOOSE(COLUMN(B125),1,2,3,7,5)
),
"")</f>
        <v>Régis</v>
      </c>
      <c r="AL127" t="str" cm="1">
        <f t="array" ref="AL127">IFERROR(
INDEX($A$3:$G$317,
SMALL(
IF($G$3:$G$317="Sportif", ROW($A$3:$A$317)-ROW($A$3)+1),
ROW(C125)
),
CHOOSE(COLUMN(C125),1,2,3,7,5)
),
"")</f>
        <v>CH CORBIE ALBERT</v>
      </c>
      <c r="AM127" t="str" cm="1">
        <f t="array" ref="AM127">IFERROR(
INDEX($A$3:$G$317,
SMALL(
IF($G$3:$G$317="Sportif", ROW($A$3:$A$317)-ROW($A$3)+1),
ROW(D125)
),
CHOOSE(COLUMN(D125),1,2,3,7,5)
),
"")</f>
        <v>sportif</v>
      </c>
      <c r="AN127" cm="1">
        <f t="array" ref="AN127">IFERROR(
INDEX($A$3:$G$317,
SMALL(
IF($G$3:$G$317="Sportif", ROW($A$3:$A$317)-ROW($A$3)+1),
ROW(E125)
),
CHOOSE(COLUMN(E125),1,2,3,7,5)
),
"")</f>
        <v>57.5</v>
      </c>
      <c r="AO127" s="2">
        <f t="shared" si="24"/>
        <v>124</v>
      </c>
    </row>
    <row r="128" spans="1:41" x14ac:dyDescent="0.3">
      <c r="A128" t="s">
        <v>410</v>
      </c>
      <c r="B128" t="s">
        <v>411</v>
      </c>
      <c r="C128" s="2" t="s">
        <v>363</v>
      </c>
      <c r="D128" t="s">
        <v>29</v>
      </c>
      <c r="E128">
        <v>69.5</v>
      </c>
      <c r="F128" s="2">
        <f t="shared" si="17"/>
        <v>126</v>
      </c>
      <c r="G128" t="s">
        <v>132</v>
      </c>
      <c r="I128" s="2">
        <f t="shared" si="32"/>
        <v>126</v>
      </c>
      <c r="J128" s="2" t="str">
        <f t="shared" si="33"/>
        <v>COINTE</v>
      </c>
      <c r="K128" s="2" t="str">
        <f t="shared" si="34"/>
        <v>Ambre</v>
      </c>
      <c r="L128" s="2" t="str">
        <f t="shared" si="35"/>
        <v>FAM / FDV HARBONNIERES</v>
      </c>
      <c r="M128" s="2">
        <f t="shared" si="29"/>
        <v>69.5</v>
      </c>
      <c r="V128" t="s">
        <v>412</v>
      </c>
      <c r="W128" t="s">
        <v>413</v>
      </c>
      <c r="X128" s="2" t="s">
        <v>363</v>
      </c>
      <c r="Y128" t="s">
        <v>29</v>
      </c>
      <c r="Z128">
        <v>69.5</v>
      </c>
      <c r="AA128" s="2">
        <v>125</v>
      </c>
      <c r="AB128" s="2"/>
      <c r="AJ128" t="str" cm="1">
        <f t="array" ref="AJ128">IFERROR(
INDEX($A$3:$G$317,
SMALL(
IF($G$3:$G$317="Sportif", ROW($A$3:$A$317)-ROW($A$3)+1),
ROW(A126)
),
CHOOSE(COLUMN(A126),1,2,3,7,5)
),
"")</f>
        <v>DUSSEVAL</v>
      </c>
      <c r="AK128" t="str" cm="1">
        <f t="array" ref="AK128">IFERROR(
INDEX($A$3:$G$317,
SMALL(
IF($G$3:$G$317="Sportif", ROW($A$3:$A$317)-ROW($A$3)+1),
ROW(B126)
),
CHOOSE(COLUMN(B126),1,2,3,7,5)
),
"")</f>
        <v>Olivier</v>
      </c>
      <c r="AL128" t="str" cm="1">
        <f t="array" ref="AL128">IFERROR(
INDEX($A$3:$G$317,
SMALL(
IF($G$3:$G$317="Sportif", ROW($A$3:$A$317)-ROW($A$3)+1),
ROW(C126)
),
CHOOSE(COLUMN(C126),1,2,3,7,5)
),
"")</f>
        <v>FAM / FDV HARBONNIERES</v>
      </c>
      <c r="AM128" t="str" cm="1">
        <f t="array" ref="AM128">IFERROR(
INDEX($A$3:$G$317,
SMALL(
IF($G$3:$G$317="Sportif", ROW($A$3:$A$317)-ROW($A$3)+1),
ROW(D126)
),
CHOOSE(COLUMN(D126),1,2,3,7,5)
),
"")</f>
        <v>sportif</v>
      </c>
      <c r="AN128" cm="1">
        <f t="array" ref="AN128">IFERROR(
INDEX($A$3:$G$317,
SMALL(
IF($G$3:$G$317="Sportif", ROW($A$3:$A$317)-ROW($A$3)+1),
ROW(E126)
),
CHOOSE(COLUMN(E126),1,2,3,7,5)
),
"")</f>
        <v>57</v>
      </c>
      <c r="AO128" s="2">
        <f t="shared" si="24"/>
        <v>126</v>
      </c>
    </row>
    <row r="129" spans="1:41" x14ac:dyDescent="0.3">
      <c r="A129" t="s">
        <v>412</v>
      </c>
      <c r="B129" t="s">
        <v>413</v>
      </c>
      <c r="C129" s="2" t="s">
        <v>363</v>
      </c>
      <c r="D129" t="s">
        <v>29</v>
      </c>
      <c r="E129">
        <v>69.5</v>
      </c>
      <c r="F129" s="2">
        <f t="shared" si="17"/>
        <v>126</v>
      </c>
      <c r="G129" t="s">
        <v>26</v>
      </c>
      <c r="I129" s="2">
        <f t="shared" si="32"/>
        <v>127</v>
      </c>
      <c r="J129" s="2" t="str">
        <f t="shared" si="33"/>
        <v>MERLO</v>
      </c>
      <c r="K129" s="2" t="str">
        <f t="shared" si="34"/>
        <v>Didier</v>
      </c>
      <c r="L129" s="2" t="str">
        <f t="shared" si="35"/>
        <v>FAM / FDV HARBONNIERES</v>
      </c>
      <c r="M129" s="2">
        <f t="shared" si="29"/>
        <v>69.5</v>
      </c>
      <c r="V129" t="s">
        <v>673</v>
      </c>
      <c r="W129" t="s">
        <v>674</v>
      </c>
      <c r="X129" s="2" t="s">
        <v>514</v>
      </c>
      <c r="Y129" t="s">
        <v>29</v>
      </c>
      <c r="Z129">
        <v>69.5</v>
      </c>
      <c r="AA129" s="2">
        <v>125</v>
      </c>
      <c r="AB129" s="2"/>
      <c r="AJ129" t="str" cm="1">
        <f t="array" ref="AJ129">IFERROR(
INDEX($A$3:$G$317,
SMALL(
IF($G$3:$G$317="Sportif", ROW($A$3:$A$317)-ROW($A$3)+1),
ROW(A127)
),
CHOOSE(COLUMN(A127),1,2,3,7,5)
),
"")</f>
        <v>CHARLETOUX</v>
      </c>
      <c r="AK129" t="str" cm="1">
        <f t="array" ref="AK129">IFERROR(
INDEX($A$3:$G$317,
SMALL(
IF($G$3:$G$317="Sportif", ROW($A$3:$A$317)-ROW($A$3)+1),
ROW(B127)
),
CHOOSE(COLUMN(B127),1,2,3,7,5)
),
"")</f>
        <v>Sybille</v>
      </c>
      <c r="AL129" t="str" cm="1">
        <f t="array" ref="AL129">IFERROR(
INDEX($A$3:$G$317,
SMALL(
IF($G$3:$G$317="Sportif", ROW($A$3:$A$317)-ROW($A$3)+1),
ROW(C127)
),
CHOOSE(COLUMN(C127),1,2,3,7,5)
),
"")</f>
        <v>FAM / FDV HARBONNIERES</v>
      </c>
      <c r="AM129" t="str" cm="1">
        <f t="array" ref="AM129">IFERROR(
INDEX($A$3:$G$317,
SMALL(
IF($G$3:$G$317="Sportif", ROW($A$3:$A$317)-ROW($A$3)+1),
ROW(D127)
),
CHOOSE(COLUMN(D127),1,2,3,7,5)
),
"")</f>
        <v>sportif</v>
      </c>
      <c r="AN129" cm="1">
        <f t="array" ref="AN129">IFERROR(
INDEX($A$3:$G$317,
SMALL(
IF($G$3:$G$317="Sportif", ROW($A$3:$A$317)-ROW($A$3)+1),
ROW(E127)
),
CHOOSE(COLUMN(E127),1,2,3,7,5)
),
"")</f>
        <v>57</v>
      </c>
      <c r="AO129" s="2">
        <f t="shared" si="24"/>
        <v>126</v>
      </c>
    </row>
    <row r="130" spans="1:41" x14ac:dyDescent="0.3">
      <c r="A130" t="s">
        <v>673</v>
      </c>
      <c r="B130" t="s">
        <v>674</v>
      </c>
      <c r="C130" s="2" t="s">
        <v>514</v>
      </c>
      <c r="D130" t="s">
        <v>29</v>
      </c>
      <c r="E130">
        <v>69.5</v>
      </c>
      <c r="F130" s="2">
        <f t="shared" si="17"/>
        <v>126</v>
      </c>
      <c r="G130" t="s">
        <v>26</v>
      </c>
      <c r="I130" s="2">
        <f t="shared" si="32"/>
        <v>128</v>
      </c>
      <c r="J130" s="2" t="str">
        <f t="shared" si="33"/>
        <v>ALOUANE</v>
      </c>
      <c r="K130" s="2" t="str">
        <f t="shared" si="34"/>
        <v>Ali</v>
      </c>
      <c r="L130" s="2" t="str">
        <f t="shared" si="35"/>
        <v>CH CORBIE ALBERT</v>
      </c>
      <c r="M130" s="2">
        <f t="shared" si="29"/>
        <v>69.5</v>
      </c>
      <c r="V130" t="s">
        <v>414</v>
      </c>
      <c r="W130" t="s">
        <v>415</v>
      </c>
      <c r="X130" s="2" t="s">
        <v>363</v>
      </c>
      <c r="Y130" t="s">
        <v>29</v>
      </c>
      <c r="Z130">
        <v>69</v>
      </c>
      <c r="AA130" s="2">
        <v>128</v>
      </c>
      <c r="AB130" s="2"/>
      <c r="AJ130" t="str" cm="1">
        <f t="array" ref="AJ130">IFERROR(
INDEX($A$3:$G$317,
SMALL(
IF($G$3:$G$317="Sportif", ROW($A$3:$A$317)-ROW($A$3)+1),
ROW(A128)
),
CHOOSE(COLUMN(A128),1,2,3,7,5)
),
"")</f>
        <v>PROYART</v>
      </c>
      <c r="AK130" t="str" cm="1">
        <f t="array" ref="AK130">IFERROR(
INDEX($A$3:$G$317,
SMALL(
IF($G$3:$G$317="Sportif", ROW($A$3:$A$317)-ROW($A$3)+1),
ROW(B128)
),
CHOOSE(COLUMN(B128),1,2,3,7,5)
),
"")</f>
        <v>Caroline</v>
      </c>
      <c r="AL130" t="str" cm="1">
        <f t="array" ref="AL130">IFERROR(
INDEX($A$3:$G$317,
SMALL(
IF($G$3:$G$317="Sportif", ROW($A$3:$A$317)-ROW($A$3)+1),
ROW(C128)
),
CHOOSE(COLUMN(C128),1,2,3,7,5)
),
"")</f>
        <v>FAM / FDV HARBONNIERES</v>
      </c>
      <c r="AM130" t="str" cm="1">
        <f t="array" ref="AM130">IFERROR(
INDEX($A$3:$G$317,
SMALL(
IF($G$3:$G$317="Sportif", ROW($A$3:$A$317)-ROW($A$3)+1),
ROW(D128)
),
CHOOSE(COLUMN(D128),1,2,3,7,5)
),
"")</f>
        <v>sportif</v>
      </c>
      <c r="AN130" cm="1">
        <f t="array" ref="AN130">IFERROR(
INDEX($A$3:$G$317,
SMALL(
IF($G$3:$G$317="Sportif", ROW($A$3:$A$317)-ROW($A$3)+1),
ROW(E128)
),
CHOOSE(COLUMN(E128),1,2,3,7,5)
),
"")</f>
        <v>57</v>
      </c>
      <c r="AO130" s="2">
        <f t="shared" si="24"/>
        <v>126</v>
      </c>
    </row>
    <row r="131" spans="1:41" x14ac:dyDescent="0.3">
      <c r="A131" t="s">
        <v>414</v>
      </c>
      <c r="B131" t="s">
        <v>415</v>
      </c>
      <c r="C131" s="2" t="s">
        <v>363</v>
      </c>
      <c r="D131" t="s">
        <v>29</v>
      </c>
      <c r="E131">
        <v>69</v>
      </c>
      <c r="F131" s="2">
        <f t="shared" ref="F131:F194" si="36">IF(E131="", "", 1 + COUNTIF($E$3:$E$317,"&gt;"&amp;E131))</f>
        <v>129</v>
      </c>
      <c r="G131" t="s">
        <v>26</v>
      </c>
      <c r="I131" s="2">
        <f t="shared" si="32"/>
        <v>129</v>
      </c>
      <c r="J131" s="2" t="str">
        <f t="shared" si="33"/>
        <v>SERY</v>
      </c>
      <c r="K131" s="2" t="str">
        <f t="shared" si="34"/>
        <v>Jean-Dominique</v>
      </c>
      <c r="L131" s="2" t="str">
        <f t="shared" si="35"/>
        <v>FAM / FDV HARBONNIERES</v>
      </c>
      <c r="M131" s="2">
        <f t="shared" si="29"/>
        <v>69</v>
      </c>
      <c r="V131" t="s">
        <v>416</v>
      </c>
      <c r="W131" t="s">
        <v>417</v>
      </c>
      <c r="X131" s="2" t="s">
        <v>363</v>
      </c>
      <c r="Y131" t="s">
        <v>29</v>
      </c>
      <c r="Z131">
        <v>69</v>
      </c>
      <c r="AA131" s="2">
        <v>128</v>
      </c>
      <c r="AB131" s="2"/>
      <c r="AJ131" t="str" cm="1">
        <f t="array" ref="AJ131">IFERROR(
INDEX($A$3:$G$317,
SMALL(
IF($G$3:$G$317="Sportif", ROW($A$3:$A$317)-ROW($A$3)+1),
ROW(A129)
),
CHOOSE(COLUMN(A129),1,2,3,7,5)
),
"")</f>
        <v>DESBIENDRAS</v>
      </c>
      <c r="AK131" t="str" cm="1">
        <f t="array" ref="AK131">IFERROR(
INDEX($A$3:$G$317,
SMALL(
IF($G$3:$G$317="Sportif", ROW($A$3:$A$317)-ROW($A$3)+1),
ROW(B129)
),
CHOOSE(COLUMN(B129),1,2,3,7,5)
),
"")</f>
        <v>Guylain</v>
      </c>
      <c r="AL131" t="str" cm="1">
        <f t="array" ref="AL131">IFERROR(
INDEX($A$3:$G$317,
SMALL(
IF($G$3:$G$317="Sportif", ROW($A$3:$A$317)-ROW($A$3)+1),
ROW(C129)
),
CHOOSE(COLUMN(C129),1,2,3,7,5)
),
"")</f>
        <v>CH CORBIE ALBERT</v>
      </c>
      <c r="AM131" t="str" cm="1">
        <f t="array" ref="AM131">IFERROR(
INDEX($A$3:$G$317,
SMALL(
IF($G$3:$G$317="Sportif", ROW($A$3:$A$317)-ROW($A$3)+1),
ROW(D129)
),
CHOOSE(COLUMN(D129),1,2,3,7,5)
),
"")</f>
        <v>sportif</v>
      </c>
      <c r="AN131" cm="1">
        <f t="array" ref="AN131">IFERROR(
INDEX($A$3:$G$317,
SMALL(
IF($G$3:$G$317="Sportif", ROW($A$3:$A$317)-ROW($A$3)+1),
ROW(E129)
),
CHOOSE(COLUMN(E129),1,2,3,7,5)
),
"")</f>
        <v>57</v>
      </c>
      <c r="AO131" s="2">
        <f t="shared" si="24"/>
        <v>126</v>
      </c>
    </row>
    <row r="132" spans="1:41" x14ac:dyDescent="0.3">
      <c r="A132" t="s">
        <v>416</v>
      </c>
      <c r="B132" t="s">
        <v>417</v>
      </c>
      <c r="C132" s="2" t="s">
        <v>363</v>
      </c>
      <c r="D132" t="s">
        <v>29</v>
      </c>
      <c r="E132">
        <v>69</v>
      </c>
      <c r="F132" s="2">
        <f t="shared" si="36"/>
        <v>129</v>
      </c>
      <c r="G132" t="s">
        <v>26</v>
      </c>
      <c r="I132" s="2">
        <f t="shared" si="32"/>
        <v>130</v>
      </c>
      <c r="J132" s="2" t="str">
        <f t="shared" si="33"/>
        <v>DALATTRE</v>
      </c>
      <c r="K132" s="2" t="str">
        <f t="shared" si="34"/>
        <v>Anne Carole</v>
      </c>
      <c r="L132" s="2" t="str">
        <f t="shared" si="35"/>
        <v>FAM / FDV HARBONNIERES</v>
      </c>
      <c r="M132" s="2">
        <f t="shared" si="29"/>
        <v>69</v>
      </c>
      <c r="V132" t="s">
        <v>418</v>
      </c>
      <c r="W132" t="s">
        <v>419</v>
      </c>
      <c r="X132" s="2" t="s">
        <v>363</v>
      </c>
      <c r="Y132" t="s">
        <v>29</v>
      </c>
      <c r="Z132">
        <v>68.5</v>
      </c>
      <c r="AA132" s="2">
        <v>130</v>
      </c>
      <c r="AB132" s="2"/>
      <c r="AJ132" t="str" cm="1">
        <f t="array" ref="AJ132">IFERROR(
INDEX($A$3:$G$317,
SMALL(
IF($G$3:$G$317="Sportif", ROW($A$3:$A$317)-ROW($A$3)+1),
ROW(A130)
),
CHOOSE(COLUMN(A130),1,2,3,7,5)
),
"")</f>
        <v>PEUVOT</v>
      </c>
      <c r="AK132" t="str" cm="1">
        <f t="array" ref="AK132">IFERROR(
INDEX($A$3:$G$317,
SMALL(
IF($G$3:$G$317="Sportif", ROW($A$3:$A$317)-ROW($A$3)+1),
ROW(B130)
),
CHOOSE(COLUMN(B130),1,2,3,7,5)
),
"")</f>
        <v>Kentin</v>
      </c>
      <c r="AL132" t="str" cm="1">
        <f t="array" ref="AL132">IFERROR(
INDEX($A$3:$G$317,
SMALL(
IF($G$3:$G$317="Sportif", ROW($A$3:$A$317)-ROW($A$3)+1),
ROW(C130)
),
CHOOSE(COLUMN(C130),1,2,3,7,5)
),
"")</f>
        <v>FAM / FDV HARBONNIERES</v>
      </c>
      <c r="AM132" t="str" cm="1">
        <f t="array" ref="AM132">IFERROR(
INDEX($A$3:$G$317,
SMALL(
IF($G$3:$G$317="Sportif", ROW($A$3:$A$317)-ROW($A$3)+1),
ROW(D130)
),
CHOOSE(COLUMN(D130),1,2,3,7,5)
),
"")</f>
        <v>sportif</v>
      </c>
      <c r="AN132" cm="1">
        <f t="array" ref="AN132">IFERROR(
INDEX($A$3:$G$317,
SMALL(
IF($G$3:$G$317="Sportif", ROW($A$3:$A$317)-ROW($A$3)+1),
ROW(E130)
),
CHOOSE(COLUMN(E130),1,2,3,7,5)
),
"")</f>
        <v>56.5</v>
      </c>
      <c r="AO132" s="2">
        <f t="shared" ref="AO132:AO195" si="37">IF(AN132="", "", 1 + COUNTIF($AN$3:$AN$301,"&gt;"&amp;AN132))</f>
        <v>130</v>
      </c>
    </row>
    <row r="133" spans="1:41" x14ac:dyDescent="0.3">
      <c r="A133" t="s">
        <v>418</v>
      </c>
      <c r="B133" t="s">
        <v>419</v>
      </c>
      <c r="C133" s="2" t="s">
        <v>363</v>
      </c>
      <c r="D133" t="s">
        <v>29</v>
      </c>
      <c r="E133">
        <v>68.5</v>
      </c>
      <c r="F133" s="2">
        <f t="shared" si="36"/>
        <v>131</v>
      </c>
      <c r="G133" t="s">
        <v>26</v>
      </c>
      <c r="I133" s="2">
        <f t="shared" si="32"/>
        <v>131</v>
      </c>
      <c r="J133" s="2" t="str">
        <f t="shared" si="33"/>
        <v>BELLEBOUCHE</v>
      </c>
      <c r="K133" s="2" t="str">
        <f t="shared" si="34"/>
        <v>Aurélie</v>
      </c>
      <c r="L133" s="2" t="str">
        <f t="shared" si="35"/>
        <v>FAM / FDV HARBONNIERES</v>
      </c>
      <c r="M133" s="2">
        <f t="shared" si="29"/>
        <v>68.5</v>
      </c>
      <c r="V133" t="s">
        <v>675</v>
      </c>
      <c r="W133" t="s">
        <v>676</v>
      </c>
      <c r="X133" s="2" t="s">
        <v>514</v>
      </c>
      <c r="Y133" t="s">
        <v>29</v>
      </c>
      <c r="Z133">
        <v>68.5</v>
      </c>
      <c r="AA133" s="2">
        <v>130</v>
      </c>
      <c r="AB133" s="2"/>
      <c r="AJ133" t="str" cm="1">
        <f t="array" ref="AJ133">IFERROR(
INDEX($A$3:$G$317,
SMALL(
IF($G$3:$G$317="Sportif", ROW($A$3:$A$317)-ROW($A$3)+1),
ROW(A131)
),
CHOOSE(COLUMN(A131),1,2,3,7,5)
),
"")</f>
        <v>HANSCHOOTE</v>
      </c>
      <c r="AK133" t="str" cm="1">
        <f t="array" ref="AK133">IFERROR(
INDEX($A$3:$G$317,
SMALL(
IF($G$3:$G$317="Sportif", ROW($A$3:$A$317)-ROW($A$3)+1),
ROW(B131)
),
CHOOSE(COLUMN(B131),1,2,3,7,5)
),
"")</f>
        <v>Jeanine</v>
      </c>
      <c r="AL133" t="str" cm="1">
        <f t="array" ref="AL133">IFERROR(
INDEX($A$3:$G$317,
SMALL(
IF($G$3:$G$317="Sportif", ROW($A$3:$A$317)-ROW($A$3)+1),
ROW(C131)
),
CHOOSE(COLUMN(C131),1,2,3,7,5)
),
"")</f>
        <v>EHPAD Fouilloy</v>
      </c>
      <c r="AM133" t="str" cm="1">
        <f t="array" ref="AM133">IFERROR(
INDEX($A$3:$G$317,
SMALL(
IF($G$3:$G$317="Sportif", ROW($A$3:$A$317)-ROW($A$3)+1),
ROW(D131)
),
CHOOSE(COLUMN(D131),1,2,3,7,5)
),
"")</f>
        <v>sportif</v>
      </c>
      <c r="AN133" cm="1">
        <f t="array" ref="AN133">IFERROR(
INDEX($A$3:$G$317,
SMALL(
IF($G$3:$G$317="Sportif", ROW($A$3:$A$317)-ROW($A$3)+1),
ROW(E131)
),
CHOOSE(COLUMN(E131),1,2,3,7,5)
),
"")</f>
        <v>56</v>
      </c>
      <c r="AO133" s="2">
        <f t="shared" si="37"/>
        <v>131</v>
      </c>
    </row>
    <row r="134" spans="1:41" x14ac:dyDescent="0.3">
      <c r="A134" t="s">
        <v>675</v>
      </c>
      <c r="B134" t="s">
        <v>676</v>
      </c>
      <c r="C134" s="2" t="s">
        <v>514</v>
      </c>
      <c r="D134" t="s">
        <v>29</v>
      </c>
      <c r="E134">
        <v>68.5</v>
      </c>
      <c r="F134" s="2">
        <f t="shared" si="36"/>
        <v>131</v>
      </c>
      <c r="G134" t="s">
        <v>132</v>
      </c>
      <c r="I134" s="2">
        <f t="shared" si="32"/>
        <v>132</v>
      </c>
      <c r="J134" s="2" t="str">
        <f t="shared" si="33"/>
        <v>TRAINSNEL</v>
      </c>
      <c r="K134" s="2" t="str">
        <f t="shared" si="34"/>
        <v>Magalie</v>
      </c>
      <c r="L134" s="2" t="str">
        <f t="shared" si="35"/>
        <v>CH CORBIE ALBERT</v>
      </c>
      <c r="M134" s="2">
        <f t="shared" si="29"/>
        <v>68.5</v>
      </c>
      <c r="V134" t="s">
        <v>420</v>
      </c>
      <c r="W134" t="s">
        <v>421</v>
      </c>
      <c r="X134" s="2" t="s">
        <v>363</v>
      </c>
      <c r="Y134" t="s">
        <v>29</v>
      </c>
      <c r="Z134">
        <v>68</v>
      </c>
      <c r="AA134" s="2">
        <v>132</v>
      </c>
      <c r="AB134" s="2"/>
      <c r="AJ134" t="str" cm="1">
        <f t="array" ref="AJ134">IFERROR(
INDEX($A$3:$G$317,
SMALL(
IF($G$3:$G$317="Sportif", ROW($A$3:$A$317)-ROW($A$3)+1),
ROW(A132)
),
CHOOSE(COLUMN(A132),1,2,3,7,5)
),
"")</f>
        <v>GRANDIN</v>
      </c>
      <c r="AK134" t="str" cm="1">
        <f t="array" ref="AK134">IFERROR(
INDEX($A$3:$G$317,
SMALL(
IF($G$3:$G$317="Sportif", ROW($A$3:$A$317)-ROW($A$3)+1),
ROW(B132)
),
CHOOSE(COLUMN(B132),1,2,3,7,5)
),
"")</f>
        <v>Françoise</v>
      </c>
      <c r="AL134" t="str" cm="1">
        <f t="array" ref="AL134">IFERROR(
INDEX($A$3:$G$317,
SMALL(
IF($G$3:$G$317="Sportif", ROW($A$3:$A$317)-ROW($A$3)+1),
ROW(C132)
),
CHOOSE(COLUMN(C132),1,2,3,7,5)
),
"")</f>
        <v>EHPAD Fouilloy</v>
      </c>
      <c r="AM134" t="str" cm="1">
        <f t="array" ref="AM134">IFERROR(
INDEX($A$3:$G$317,
SMALL(
IF($G$3:$G$317="Sportif", ROW($A$3:$A$317)-ROW($A$3)+1),
ROW(D132)
),
CHOOSE(COLUMN(D132),1,2,3,7,5)
),
"")</f>
        <v>sportif</v>
      </c>
      <c r="AN134" cm="1">
        <f t="array" ref="AN134">IFERROR(
INDEX($A$3:$G$317,
SMALL(
IF($G$3:$G$317="Sportif", ROW($A$3:$A$317)-ROW($A$3)+1),
ROW(E132)
),
CHOOSE(COLUMN(E132),1,2,3,7,5)
),
"")</f>
        <v>56</v>
      </c>
      <c r="AO134" s="2">
        <f t="shared" si="37"/>
        <v>131</v>
      </c>
    </row>
    <row r="135" spans="1:41" x14ac:dyDescent="0.3">
      <c r="A135" t="s">
        <v>420</v>
      </c>
      <c r="B135" t="s">
        <v>421</v>
      </c>
      <c r="C135" s="2" t="s">
        <v>363</v>
      </c>
      <c r="D135" t="s">
        <v>29</v>
      </c>
      <c r="E135">
        <v>68</v>
      </c>
      <c r="F135" s="2">
        <f t="shared" si="36"/>
        <v>133</v>
      </c>
      <c r="G135" t="s">
        <v>26</v>
      </c>
      <c r="I135" s="2">
        <f t="shared" si="32"/>
        <v>133</v>
      </c>
      <c r="J135" s="2" t="str">
        <f t="shared" si="33"/>
        <v>OBLET</v>
      </c>
      <c r="K135" s="2" t="str">
        <f t="shared" si="34"/>
        <v>Maëva</v>
      </c>
      <c r="L135" s="2" t="str">
        <f t="shared" si="35"/>
        <v>FAM / FDV HARBONNIERES</v>
      </c>
      <c r="M135" s="2">
        <f t="shared" si="29"/>
        <v>68</v>
      </c>
      <c r="V135" t="s">
        <v>563</v>
      </c>
      <c r="W135" t="s">
        <v>564</v>
      </c>
      <c r="X135" s="2" t="s">
        <v>514</v>
      </c>
      <c r="Y135" t="s">
        <v>29</v>
      </c>
      <c r="Z135">
        <v>68</v>
      </c>
      <c r="AA135" s="2">
        <v>132</v>
      </c>
      <c r="AB135" s="2"/>
      <c r="AJ135" t="str" cm="1">
        <f t="array" ref="AJ135">IFERROR(
INDEX($A$3:$G$317,
SMALL(
IF($G$3:$G$317="Sportif", ROW($A$3:$A$317)-ROW($A$3)+1),
ROW(A133)
),
CHOOSE(COLUMN(A133),1,2,3,7,5)
),
"")</f>
        <v>DUBOELLE</v>
      </c>
      <c r="AK135" t="str" cm="1">
        <f t="array" ref="AK135">IFERROR(
INDEX($A$3:$G$317,
SMALL(
IF($G$3:$G$317="Sportif", ROW($A$3:$A$317)-ROW($A$3)+1),
ROW(B133)
),
CHOOSE(COLUMN(B133),1,2,3,7,5)
),
"")</f>
        <v>Marie Françoise</v>
      </c>
      <c r="AL135" t="str" cm="1">
        <f t="array" ref="AL135">IFERROR(
INDEX($A$3:$G$317,
SMALL(
IF($G$3:$G$317="Sportif", ROW($A$3:$A$317)-ROW($A$3)+1),
ROW(C133)
),
CHOOSE(COLUMN(C133),1,2,3,7,5)
),
"")</f>
        <v>FAM / FDV HARBONNIERES</v>
      </c>
      <c r="AM135" t="str" cm="1">
        <f t="array" ref="AM135">IFERROR(
INDEX($A$3:$G$317,
SMALL(
IF($G$3:$G$317="Sportif", ROW($A$3:$A$317)-ROW($A$3)+1),
ROW(D133)
),
CHOOSE(COLUMN(D133),1,2,3,7,5)
),
"")</f>
        <v>sportif</v>
      </c>
      <c r="AN135" cm="1">
        <f t="array" ref="AN135">IFERROR(
INDEX($A$3:$G$317,
SMALL(
IF($G$3:$G$317="Sportif", ROW($A$3:$A$317)-ROW($A$3)+1),
ROW(E133)
),
CHOOSE(COLUMN(E133),1,2,3,7,5)
),
"")</f>
        <v>56</v>
      </c>
      <c r="AO135" s="2">
        <f t="shared" si="37"/>
        <v>131</v>
      </c>
    </row>
    <row r="136" spans="1:41" x14ac:dyDescent="0.3">
      <c r="A136" t="s">
        <v>563</v>
      </c>
      <c r="B136" t="s">
        <v>564</v>
      </c>
      <c r="C136" s="2" t="s">
        <v>514</v>
      </c>
      <c r="D136" t="s">
        <v>29</v>
      </c>
      <c r="E136">
        <v>68</v>
      </c>
      <c r="F136" s="2">
        <f t="shared" si="36"/>
        <v>133</v>
      </c>
      <c r="G136" t="s">
        <v>26</v>
      </c>
      <c r="I136" s="2">
        <f t="shared" si="32"/>
        <v>134</v>
      </c>
      <c r="J136" s="2" t="str">
        <f t="shared" si="33"/>
        <v>CAILLE</v>
      </c>
      <c r="K136" s="2" t="str">
        <f t="shared" si="34"/>
        <v>Marie Christine</v>
      </c>
      <c r="L136" s="2" t="str">
        <f t="shared" si="35"/>
        <v>CH CORBIE ALBERT</v>
      </c>
      <c r="M136" s="2">
        <f t="shared" si="29"/>
        <v>68</v>
      </c>
      <c r="V136" t="s">
        <v>128</v>
      </c>
      <c r="W136" t="s">
        <v>129</v>
      </c>
      <c r="X136" t="s">
        <v>126</v>
      </c>
      <c r="Y136" t="s">
        <v>29</v>
      </c>
      <c r="Z136">
        <v>67</v>
      </c>
      <c r="AA136">
        <v>134</v>
      </c>
      <c r="AJ136" t="str" cm="1">
        <f t="array" ref="AJ136">IFERROR(
INDEX($A$3:$G$317,
SMALL(
IF($G$3:$G$317="Sportif", ROW($A$3:$A$317)-ROW($A$3)+1),
ROW(A134)
),
CHOOSE(COLUMN(A134),1,2,3,7,5)
),
"")</f>
        <v>FRANCELLE</v>
      </c>
      <c r="AK136" t="str" cm="1">
        <f t="array" ref="AK136">IFERROR(
INDEX($A$3:$G$317,
SMALL(
IF($G$3:$G$317="Sportif", ROW($A$3:$A$317)-ROW($A$3)+1),
ROW(B134)
),
CHOOSE(COLUMN(B134),1,2,3,7,5)
),
"")</f>
        <v>Peggy</v>
      </c>
      <c r="AL136" t="str" cm="1">
        <f t="array" ref="AL136">IFERROR(
INDEX($A$3:$G$317,
SMALL(
IF($G$3:$G$317="Sportif", ROW($A$3:$A$317)-ROW($A$3)+1),
ROW(C134)
),
CHOOSE(COLUMN(C134),1,2,3,7,5)
),
"")</f>
        <v>FAM / FDV HARBONNIERES</v>
      </c>
      <c r="AM136" t="str" cm="1">
        <f t="array" ref="AM136">IFERROR(
INDEX($A$3:$G$317,
SMALL(
IF($G$3:$G$317="Sportif", ROW($A$3:$A$317)-ROW($A$3)+1),
ROW(D134)
),
CHOOSE(COLUMN(D134),1,2,3,7,5)
),
"")</f>
        <v>sportif</v>
      </c>
      <c r="AN136" cm="1">
        <f t="array" ref="AN136">IFERROR(
INDEX($A$3:$G$317,
SMALL(
IF($G$3:$G$317="Sportif", ROW($A$3:$A$317)-ROW($A$3)+1),
ROW(E134)
),
CHOOSE(COLUMN(E134),1,2,3,7,5)
),
"")</f>
        <v>56</v>
      </c>
      <c r="AO136" s="2">
        <f t="shared" si="37"/>
        <v>131</v>
      </c>
    </row>
    <row r="137" spans="1:41" x14ac:dyDescent="0.3">
      <c r="A137" t="s">
        <v>128</v>
      </c>
      <c r="B137" t="s">
        <v>129</v>
      </c>
      <c r="C137" t="s">
        <v>126</v>
      </c>
      <c r="D137" t="s">
        <v>29</v>
      </c>
      <c r="E137">
        <v>67</v>
      </c>
      <c r="F137">
        <f t="shared" si="36"/>
        <v>135</v>
      </c>
      <c r="G137" t="s">
        <v>26</v>
      </c>
      <c r="I137" s="2">
        <f t="shared" si="32"/>
        <v>135</v>
      </c>
      <c r="J137" s="2" t="str">
        <f t="shared" si="33"/>
        <v>LUSADISU</v>
      </c>
      <c r="K137" s="2" t="str">
        <f t="shared" si="34"/>
        <v>Ferdinand</v>
      </c>
      <c r="L137" s="2" t="str">
        <f t="shared" si="35"/>
        <v>IEM Sagebien</v>
      </c>
      <c r="M137" s="2">
        <f t="shared" si="29"/>
        <v>67</v>
      </c>
      <c r="V137" t="s">
        <v>103</v>
      </c>
      <c r="W137" t="s">
        <v>104</v>
      </c>
      <c r="X137" t="s">
        <v>36</v>
      </c>
      <c r="Y137" t="s">
        <v>29</v>
      </c>
      <c r="Z137">
        <v>67</v>
      </c>
      <c r="AA137" s="2">
        <v>134</v>
      </c>
      <c r="AB137" s="2"/>
      <c r="AJ137" t="str" cm="1">
        <f t="array" ref="AJ137">IFERROR(
INDEX($A$3:$G$317,
SMALL(
IF($G$3:$G$317="Sportif", ROW($A$3:$A$317)-ROW($A$3)+1),
ROW(A135)
),
CHOOSE(COLUMN(A135),1,2,3,7,5)
),
"")</f>
        <v>BRUNEL</v>
      </c>
      <c r="AK137" t="str" cm="1">
        <f t="array" ref="AK137">IFERROR(
INDEX($A$3:$G$317,
SMALL(
IF($G$3:$G$317="Sportif", ROW($A$3:$A$317)-ROW($A$3)+1),
ROW(B135)
),
CHOOSE(COLUMN(B135),1,2,3,7,5)
),
"")</f>
        <v>Jacqueline</v>
      </c>
      <c r="AL137" t="str" cm="1">
        <f t="array" ref="AL137">IFERROR(
INDEX($A$3:$G$317,
SMALL(
IF($G$3:$G$317="Sportif", ROW($A$3:$A$317)-ROW($A$3)+1),
ROW(C135)
),
CHOOSE(COLUMN(C135),1,2,3,7,5)
),
"")</f>
        <v>EHPAD Fouilloy</v>
      </c>
      <c r="AM137" t="str" cm="1">
        <f t="array" ref="AM137">IFERROR(
INDEX($A$3:$G$317,
SMALL(
IF($G$3:$G$317="Sportif", ROW($A$3:$A$317)-ROW($A$3)+1),
ROW(D135)
),
CHOOSE(COLUMN(D135),1,2,3,7,5)
),
"")</f>
        <v>sportif</v>
      </c>
      <c r="AN137" cm="1">
        <f t="array" ref="AN137">IFERROR(
INDEX($A$3:$G$317,
SMALL(
IF($G$3:$G$317="Sportif", ROW($A$3:$A$317)-ROW($A$3)+1),
ROW(E135)
),
CHOOSE(COLUMN(E135),1,2,3,7,5)
),
"")</f>
        <v>55.5</v>
      </c>
      <c r="AO137" s="2">
        <f t="shared" si="37"/>
        <v>135</v>
      </c>
    </row>
    <row r="138" spans="1:41" x14ac:dyDescent="0.3">
      <c r="A138" t="s">
        <v>103</v>
      </c>
      <c r="B138" t="s">
        <v>104</v>
      </c>
      <c r="C138" t="s">
        <v>36</v>
      </c>
      <c r="D138" t="s">
        <v>29</v>
      </c>
      <c r="E138">
        <v>67</v>
      </c>
      <c r="F138" s="2">
        <f t="shared" si="36"/>
        <v>135</v>
      </c>
      <c r="G138" t="s">
        <v>26</v>
      </c>
      <c r="I138" s="2">
        <f t="shared" ref="I138:I151" si="38">I137+1</f>
        <v>136</v>
      </c>
      <c r="J138" s="2" t="str">
        <f t="shared" ref="J138:J151" si="39">IFERROR(A138, "")</f>
        <v>GRUIT</v>
      </c>
      <c r="K138" s="2" t="str">
        <f t="shared" ref="K138:K151" si="40">IFERROR(B138, "")</f>
        <v>Yves</v>
      </c>
      <c r="L138" s="2" t="str">
        <f t="shared" ref="L138:L151" si="41">IFERROR(C138, "")</f>
        <v>EHPAD Fouilloy</v>
      </c>
      <c r="M138" s="2">
        <f t="shared" si="29"/>
        <v>67</v>
      </c>
      <c r="V138" t="s">
        <v>422</v>
      </c>
      <c r="W138" t="s">
        <v>423</v>
      </c>
      <c r="X138" s="2" t="s">
        <v>363</v>
      </c>
      <c r="Y138" t="s">
        <v>29</v>
      </c>
      <c r="Z138">
        <v>67</v>
      </c>
      <c r="AA138" s="2">
        <v>134</v>
      </c>
      <c r="AB138" s="2"/>
      <c r="AJ138" t="str" cm="1">
        <f t="array" ref="AJ138">IFERROR(
INDEX($A$3:$G$317,
SMALL(
IF($G$3:$G$317="Sportif", ROW($A$3:$A$317)-ROW($A$3)+1),
ROW(A136)
),
CHOOSE(COLUMN(A136),1,2,3,7,5)
),
"")</f>
        <v>SIMON</v>
      </c>
      <c r="AK138" t="str" cm="1">
        <f t="array" ref="AK138">IFERROR(
INDEX($A$3:$G$317,
SMALL(
IF($G$3:$G$317="Sportif", ROW($A$3:$A$317)-ROW($A$3)+1),
ROW(B136)
),
CHOOSE(COLUMN(B136),1,2,3,7,5)
),
"")</f>
        <v>Jean-Michel</v>
      </c>
      <c r="AL138" t="str" cm="1">
        <f t="array" ref="AL138">IFERROR(
INDEX($A$3:$G$317,
SMALL(
IF($G$3:$G$317="Sportif", ROW($A$3:$A$317)-ROW($A$3)+1),
ROW(C136)
),
CHOOSE(COLUMN(C136),1,2,3,7,5)
),
"")</f>
        <v>FAM / FDV HARBONNIERES</v>
      </c>
      <c r="AM138" t="str" cm="1">
        <f t="array" ref="AM138">IFERROR(
INDEX($A$3:$G$317,
SMALL(
IF($G$3:$G$317="Sportif", ROW($A$3:$A$317)-ROW($A$3)+1),
ROW(D136)
),
CHOOSE(COLUMN(D136),1,2,3,7,5)
),
"")</f>
        <v>sportif</v>
      </c>
      <c r="AN138" cm="1">
        <f t="array" ref="AN138">IFERROR(
INDEX($A$3:$G$317,
SMALL(
IF($G$3:$G$317="Sportif", ROW($A$3:$A$317)-ROW($A$3)+1),
ROW(E136)
),
CHOOSE(COLUMN(E136),1,2,3,7,5)
),
"")</f>
        <v>55.5</v>
      </c>
      <c r="AO138" s="2">
        <f t="shared" si="37"/>
        <v>135</v>
      </c>
    </row>
    <row r="139" spans="1:41" x14ac:dyDescent="0.3">
      <c r="A139" t="s">
        <v>422</v>
      </c>
      <c r="B139" t="s">
        <v>423</v>
      </c>
      <c r="C139" s="2" t="s">
        <v>363</v>
      </c>
      <c r="D139" t="s">
        <v>29</v>
      </c>
      <c r="E139">
        <v>67</v>
      </c>
      <c r="F139" s="2">
        <f t="shared" si="36"/>
        <v>135</v>
      </c>
      <c r="G139" t="s">
        <v>26</v>
      </c>
      <c r="I139" s="2">
        <f t="shared" si="38"/>
        <v>137</v>
      </c>
      <c r="J139" s="2" t="str">
        <f t="shared" si="39"/>
        <v>POLLET</v>
      </c>
      <c r="K139" s="2" t="str">
        <f t="shared" si="40"/>
        <v>Stéphane</v>
      </c>
      <c r="L139" s="2" t="str">
        <f t="shared" si="41"/>
        <v>FAM / FDV HARBONNIERES</v>
      </c>
      <c r="M139" s="2">
        <f t="shared" si="29"/>
        <v>67</v>
      </c>
      <c r="V139" t="s">
        <v>424</v>
      </c>
      <c r="W139" t="s">
        <v>425</v>
      </c>
      <c r="X139" s="2" t="s">
        <v>363</v>
      </c>
      <c r="Y139" t="s">
        <v>29</v>
      </c>
      <c r="Z139">
        <v>67</v>
      </c>
      <c r="AA139" s="2">
        <v>134</v>
      </c>
      <c r="AB139" s="2"/>
      <c r="AJ139" t="str" cm="1">
        <f t="array" ref="AJ139">IFERROR(
INDEX($A$3:$G$317,
SMALL(
IF($G$3:$G$317="Sportif", ROW($A$3:$A$317)-ROW($A$3)+1),
ROW(A137)
),
CHOOSE(COLUMN(A137),1,2,3,7,5)
),
"")</f>
        <v>HENONIN</v>
      </c>
      <c r="AK139" t="str" cm="1">
        <f t="array" ref="AK139">IFERROR(
INDEX($A$3:$G$317,
SMALL(
IF($G$3:$G$317="Sportif", ROW($A$3:$A$317)-ROW($A$3)+1),
ROW(B137)
),
CHOOSE(COLUMN(B137),1,2,3,7,5)
),
"")</f>
        <v>Jason</v>
      </c>
      <c r="AL139" t="str" cm="1">
        <f t="array" ref="AL139">IFERROR(
INDEX($A$3:$G$317,
SMALL(
IF($G$3:$G$317="Sportif", ROW($A$3:$A$317)-ROW($A$3)+1),
ROW(C137)
),
CHOOSE(COLUMN(C137),1,2,3,7,5)
),
"")</f>
        <v>FAM / FDV HARBONNIERES</v>
      </c>
      <c r="AM139" t="str" cm="1">
        <f t="array" ref="AM139">IFERROR(
INDEX($A$3:$G$317,
SMALL(
IF($G$3:$G$317="Sportif", ROW($A$3:$A$317)-ROW($A$3)+1),
ROW(D137)
),
CHOOSE(COLUMN(D137),1,2,3,7,5)
),
"")</f>
        <v>sportif</v>
      </c>
      <c r="AN139" cm="1">
        <f t="array" ref="AN139">IFERROR(
INDEX($A$3:$G$317,
SMALL(
IF($G$3:$G$317="Sportif", ROW($A$3:$A$317)-ROW($A$3)+1),
ROW(E137)
),
CHOOSE(COLUMN(E137),1,2,3,7,5)
),
"")</f>
        <v>55.5</v>
      </c>
      <c r="AO139" s="2">
        <f t="shared" si="37"/>
        <v>135</v>
      </c>
    </row>
    <row r="140" spans="1:41" x14ac:dyDescent="0.3">
      <c r="A140" t="s">
        <v>424</v>
      </c>
      <c r="B140" t="s">
        <v>425</v>
      </c>
      <c r="C140" s="2" t="s">
        <v>363</v>
      </c>
      <c r="D140" t="s">
        <v>29</v>
      </c>
      <c r="E140">
        <v>67</v>
      </c>
      <c r="F140" s="2">
        <f t="shared" si="36"/>
        <v>135</v>
      </c>
      <c r="G140" t="s">
        <v>26</v>
      </c>
      <c r="I140" s="2">
        <f t="shared" si="38"/>
        <v>138</v>
      </c>
      <c r="J140" s="2" t="str">
        <f t="shared" si="39"/>
        <v>LEMAITRE</v>
      </c>
      <c r="K140" s="2" t="str">
        <f t="shared" si="40"/>
        <v>Charline</v>
      </c>
      <c r="L140" s="2" t="str">
        <f t="shared" si="41"/>
        <v>FAM / FDV HARBONNIERES</v>
      </c>
      <c r="M140" s="2">
        <f t="shared" si="29"/>
        <v>67</v>
      </c>
      <c r="V140" t="s">
        <v>604</v>
      </c>
      <c r="W140" t="s">
        <v>605</v>
      </c>
      <c r="X140" s="2" t="s">
        <v>514</v>
      </c>
      <c r="Y140" t="s">
        <v>29</v>
      </c>
      <c r="Z140">
        <v>67</v>
      </c>
      <c r="AA140" s="2">
        <v>134</v>
      </c>
      <c r="AB140" s="2"/>
      <c r="AJ140" t="str" cm="1">
        <f t="array" ref="AJ140">IFERROR(
INDEX($A$3:$G$317,
SMALL(
IF($G$3:$G$317="Sportif", ROW($A$3:$A$317)-ROW($A$3)+1),
ROW(A138)
),
CHOOSE(COLUMN(A138),1,2,3,7,5)
),
"")</f>
        <v>FUSILLIER</v>
      </c>
      <c r="AK140" t="str" cm="1">
        <f t="array" ref="AK140">IFERROR(
INDEX($A$3:$G$317,
SMALL(
IF($G$3:$G$317="Sportif", ROW($A$3:$A$317)-ROW($A$3)+1),
ROW(B138)
),
CHOOSE(COLUMN(B138),1,2,3,7,5)
),
"")</f>
        <v>Aliette</v>
      </c>
      <c r="AL140" t="str" cm="1">
        <f t="array" ref="AL140">IFERROR(
INDEX($A$3:$G$317,
SMALL(
IF($G$3:$G$317="Sportif", ROW($A$3:$A$317)-ROW($A$3)+1),
ROW(C138)
),
CHOOSE(COLUMN(C138),1,2,3,7,5)
),
"")</f>
        <v>CH CORBIE ALBERT</v>
      </c>
      <c r="AM140" t="str" cm="1">
        <f t="array" ref="AM140">IFERROR(
INDEX($A$3:$G$317,
SMALL(
IF($G$3:$G$317="Sportif", ROW($A$3:$A$317)-ROW($A$3)+1),
ROW(D138)
),
CHOOSE(COLUMN(D138),1,2,3,7,5)
),
"")</f>
        <v>sportif</v>
      </c>
      <c r="AN140" cm="1">
        <f t="array" ref="AN140">IFERROR(
INDEX($A$3:$G$317,
SMALL(
IF($G$3:$G$317="Sportif", ROW($A$3:$A$317)-ROW($A$3)+1),
ROW(E138)
),
CHOOSE(COLUMN(E138),1,2,3,7,5)
),
"")</f>
        <v>55.5</v>
      </c>
      <c r="AO140" s="2">
        <f t="shared" si="37"/>
        <v>135</v>
      </c>
    </row>
    <row r="141" spans="1:41" x14ac:dyDescent="0.3">
      <c r="A141" t="s">
        <v>604</v>
      </c>
      <c r="B141" t="s">
        <v>605</v>
      </c>
      <c r="C141" s="2" t="s">
        <v>514</v>
      </c>
      <c r="D141" t="s">
        <v>29</v>
      </c>
      <c r="E141">
        <v>67</v>
      </c>
      <c r="F141" s="2">
        <f t="shared" si="36"/>
        <v>135</v>
      </c>
      <c r="G141" t="s">
        <v>132</v>
      </c>
      <c r="I141" s="2">
        <f t="shared" si="38"/>
        <v>139</v>
      </c>
      <c r="J141" s="2" t="str">
        <f t="shared" si="39"/>
        <v>KIATOSKI</v>
      </c>
      <c r="K141" s="2" t="str">
        <f t="shared" si="40"/>
        <v>Harmonie</v>
      </c>
      <c r="L141" s="2" t="str">
        <f t="shared" si="41"/>
        <v>CH CORBIE ALBERT</v>
      </c>
      <c r="M141" s="2">
        <f t="shared" si="29"/>
        <v>67</v>
      </c>
      <c r="V141" t="s">
        <v>585</v>
      </c>
      <c r="W141" t="s">
        <v>152</v>
      </c>
      <c r="X141" s="2" t="s">
        <v>514</v>
      </c>
      <c r="Y141" t="s">
        <v>29</v>
      </c>
      <c r="Z141">
        <v>67</v>
      </c>
      <c r="AA141" s="2">
        <v>134</v>
      </c>
      <c r="AB141" s="2"/>
      <c r="AJ141" t="str" cm="1">
        <f t="array" ref="AJ141">IFERROR(
INDEX($A$3:$G$317,
SMALL(
IF($G$3:$G$317="Sportif", ROW($A$3:$A$317)-ROW($A$3)+1),
ROW(A139)
),
CHOOSE(COLUMN(A139),1,2,3,7,5)
),
"")</f>
        <v>DUPUY</v>
      </c>
      <c r="AK141" t="str" cm="1">
        <f t="array" ref="AK141">IFERROR(
INDEX($A$3:$G$317,
SMALL(
IF($G$3:$G$317="Sportif", ROW($A$3:$A$317)-ROW($A$3)+1),
ROW(B139)
),
CHOOSE(COLUMN(B139),1,2,3,7,5)
),
"")</f>
        <v>Antoine</v>
      </c>
      <c r="AL141" t="str" cm="1">
        <f t="array" ref="AL141">IFERROR(
INDEX($A$3:$G$317,
SMALL(
IF($G$3:$G$317="Sportif", ROW($A$3:$A$317)-ROW($A$3)+1),
ROW(C139)
),
CHOOSE(COLUMN(C139),1,2,3,7,5)
),
"")</f>
        <v>IEM Sagebien</v>
      </c>
      <c r="AM141" t="str" cm="1">
        <f t="array" ref="AM141">IFERROR(
INDEX($A$3:$G$317,
SMALL(
IF($G$3:$G$317="Sportif", ROW($A$3:$A$317)-ROW($A$3)+1),
ROW(D139)
),
CHOOSE(COLUMN(D139),1,2,3,7,5)
),
"")</f>
        <v>sportif</v>
      </c>
      <c r="AN141" cm="1">
        <f t="array" ref="AN141">IFERROR(
INDEX($A$3:$G$317,
SMALL(
IF($G$3:$G$317="Sportif", ROW($A$3:$A$317)-ROW($A$3)+1),
ROW(E139)
),
CHOOSE(COLUMN(E139),1,2,3,7,5)
),
"")</f>
        <v>55</v>
      </c>
      <c r="AO141" s="2">
        <f t="shared" si="37"/>
        <v>139</v>
      </c>
    </row>
    <row r="142" spans="1:41" x14ac:dyDescent="0.3">
      <c r="A142" t="s">
        <v>585</v>
      </c>
      <c r="B142" t="s">
        <v>152</v>
      </c>
      <c r="C142" s="2" t="s">
        <v>514</v>
      </c>
      <c r="D142" t="s">
        <v>29</v>
      </c>
      <c r="E142">
        <v>67</v>
      </c>
      <c r="F142" s="2">
        <f t="shared" si="36"/>
        <v>135</v>
      </c>
      <c r="G142" t="s">
        <v>132</v>
      </c>
      <c r="I142" s="2">
        <f t="shared" si="38"/>
        <v>140</v>
      </c>
      <c r="J142" s="2" t="str">
        <f t="shared" si="39"/>
        <v>DUQUENNE</v>
      </c>
      <c r="K142" s="2" t="str">
        <f t="shared" si="40"/>
        <v>Clara</v>
      </c>
      <c r="L142" s="2" t="str">
        <f t="shared" si="41"/>
        <v>CH CORBIE ALBERT</v>
      </c>
      <c r="M142" s="2">
        <f t="shared" si="29"/>
        <v>67</v>
      </c>
      <c r="V142" t="s">
        <v>677</v>
      </c>
      <c r="W142" t="s">
        <v>524</v>
      </c>
      <c r="X142" s="2" t="s">
        <v>514</v>
      </c>
      <c r="Y142" t="s">
        <v>29</v>
      </c>
      <c r="Z142">
        <v>66.5</v>
      </c>
      <c r="AA142" s="2">
        <v>140</v>
      </c>
      <c r="AB142" s="2"/>
      <c r="AJ142" t="str" cm="1">
        <f t="array" ref="AJ142">IFERROR(
INDEX($A$3:$G$317,
SMALL(
IF($G$3:$G$317="Sportif", ROW($A$3:$A$317)-ROW($A$3)+1),
ROW(A140)
),
CHOOSE(COLUMN(A140),1,2,3,7,5)
),
"")</f>
        <v>LARTISIEN</v>
      </c>
      <c r="AK142" t="str" cm="1">
        <f t="array" ref="AK142">IFERROR(
INDEX($A$3:$G$317,
SMALL(
IF($G$3:$G$317="Sportif", ROW($A$3:$A$317)-ROW($A$3)+1),
ROW(B140)
),
CHOOSE(COLUMN(B140),1,2,3,7,5)
),
"")</f>
        <v>Léa</v>
      </c>
      <c r="AL142" t="str" cm="1">
        <f t="array" ref="AL142">IFERROR(
INDEX($A$3:$G$317,
SMALL(
IF($G$3:$G$317="Sportif", ROW($A$3:$A$317)-ROW($A$3)+1),
ROW(C140)
),
CHOOSE(COLUMN(C140),1,2,3,7,5)
),
"")</f>
        <v>FAM / FDV HARBONNIERES</v>
      </c>
      <c r="AM142" t="str" cm="1">
        <f t="array" ref="AM142">IFERROR(
INDEX($A$3:$G$317,
SMALL(
IF($G$3:$G$317="Sportif", ROW($A$3:$A$317)-ROW($A$3)+1),
ROW(D140)
),
CHOOSE(COLUMN(D140),1,2,3,7,5)
),
"")</f>
        <v>sportif</v>
      </c>
      <c r="AN142" cm="1">
        <f t="array" ref="AN142">IFERROR(
INDEX($A$3:$G$317,
SMALL(
IF($G$3:$G$317="Sportif", ROW($A$3:$A$317)-ROW($A$3)+1),
ROW(E140)
),
CHOOSE(COLUMN(E140),1,2,3,7,5)
),
"")</f>
        <v>55</v>
      </c>
      <c r="AO142" s="2">
        <f t="shared" si="37"/>
        <v>139</v>
      </c>
    </row>
    <row r="143" spans="1:41" x14ac:dyDescent="0.3">
      <c r="A143" t="s">
        <v>677</v>
      </c>
      <c r="B143" t="s">
        <v>524</v>
      </c>
      <c r="C143" s="2" t="s">
        <v>514</v>
      </c>
      <c r="D143" t="s">
        <v>29</v>
      </c>
      <c r="E143">
        <v>66.5</v>
      </c>
      <c r="F143" s="2">
        <f t="shared" si="36"/>
        <v>141</v>
      </c>
      <c r="G143" t="s">
        <v>26</v>
      </c>
      <c r="I143" s="2">
        <f t="shared" si="38"/>
        <v>141</v>
      </c>
      <c r="J143" s="2" t="str">
        <f t="shared" si="39"/>
        <v>ROLLAND</v>
      </c>
      <c r="K143" s="2" t="str">
        <f t="shared" si="40"/>
        <v>Hervé</v>
      </c>
      <c r="L143" s="2" t="str">
        <f t="shared" si="41"/>
        <v>CH CORBIE ALBERT</v>
      </c>
      <c r="M143" s="2">
        <f t="shared" si="29"/>
        <v>66.5</v>
      </c>
      <c r="V143" t="s">
        <v>426</v>
      </c>
      <c r="W143" t="s">
        <v>427</v>
      </c>
      <c r="X143" s="2" t="s">
        <v>363</v>
      </c>
      <c r="Y143" t="s">
        <v>29</v>
      </c>
      <c r="Z143">
        <v>66</v>
      </c>
      <c r="AA143" s="2">
        <v>141</v>
      </c>
      <c r="AB143" s="2"/>
      <c r="AJ143" t="str" cm="1">
        <f t="array" ref="AJ143">IFERROR(
INDEX($A$3:$G$317,
SMALL(
IF($G$3:$G$317="Sportif", ROW($A$3:$A$317)-ROW($A$3)+1),
ROW(A141)
),
CHOOSE(COLUMN(A141),1,2,3,7,5)
),
"")</f>
        <v>SENDRON</v>
      </c>
      <c r="AK143" t="str" cm="1">
        <f t="array" ref="AK143">IFERROR(
INDEX($A$3:$G$317,
SMALL(
IF($G$3:$G$317="Sportif", ROW($A$3:$A$317)-ROW($A$3)+1),
ROW(B141)
),
CHOOSE(COLUMN(B141),1,2,3,7,5)
),
"")</f>
        <v>Marine</v>
      </c>
      <c r="AL143" t="str" cm="1">
        <f t="array" ref="AL143">IFERROR(
INDEX($A$3:$G$317,
SMALL(
IF($G$3:$G$317="Sportif", ROW($A$3:$A$317)-ROW($A$3)+1),
ROW(C141)
),
CHOOSE(COLUMN(C141),1,2,3,7,5)
),
"")</f>
        <v>FAM / FDV HARBONNIERES</v>
      </c>
      <c r="AM143" t="str" cm="1">
        <f t="array" ref="AM143">IFERROR(
INDEX($A$3:$G$317,
SMALL(
IF($G$3:$G$317="Sportif", ROW($A$3:$A$317)-ROW($A$3)+1),
ROW(D141)
),
CHOOSE(COLUMN(D141),1,2,3,7,5)
),
"")</f>
        <v>sportif</v>
      </c>
      <c r="AN143" cm="1">
        <f t="array" ref="AN143">IFERROR(
INDEX($A$3:$G$317,
SMALL(
IF($G$3:$G$317="Sportif", ROW($A$3:$A$317)-ROW($A$3)+1),
ROW(E141)
),
CHOOSE(COLUMN(E141),1,2,3,7,5)
),
"")</f>
        <v>54.5</v>
      </c>
      <c r="AO143" s="2">
        <f t="shared" si="37"/>
        <v>141</v>
      </c>
    </row>
    <row r="144" spans="1:41" x14ac:dyDescent="0.3">
      <c r="A144" t="s">
        <v>426</v>
      </c>
      <c r="B144" t="s">
        <v>427</v>
      </c>
      <c r="C144" s="2" t="s">
        <v>363</v>
      </c>
      <c r="D144" t="s">
        <v>29</v>
      </c>
      <c r="E144">
        <v>66</v>
      </c>
      <c r="F144" s="2">
        <f t="shared" si="36"/>
        <v>142</v>
      </c>
      <c r="G144" t="s">
        <v>26</v>
      </c>
      <c r="I144" s="2">
        <f t="shared" si="38"/>
        <v>142</v>
      </c>
      <c r="J144" s="2" t="str">
        <f t="shared" si="39"/>
        <v>COBERT</v>
      </c>
      <c r="K144" s="2" t="str">
        <f t="shared" si="40"/>
        <v>Johanny</v>
      </c>
      <c r="L144" s="2" t="str">
        <f t="shared" si="41"/>
        <v>FAM / FDV HARBONNIERES</v>
      </c>
      <c r="M144" s="2">
        <f t="shared" si="29"/>
        <v>66</v>
      </c>
      <c r="V144" t="s">
        <v>428</v>
      </c>
      <c r="W144" t="s">
        <v>320</v>
      </c>
      <c r="X144" s="2" t="s">
        <v>363</v>
      </c>
      <c r="Y144" t="s">
        <v>29</v>
      </c>
      <c r="Z144">
        <v>65.5</v>
      </c>
      <c r="AA144" s="2">
        <v>142</v>
      </c>
      <c r="AB144" s="2"/>
      <c r="AJ144" t="str" cm="1">
        <f t="array" ref="AJ144">IFERROR(
INDEX($A$3:$G$317,
SMALL(
IF($G$3:$G$317="Sportif", ROW($A$3:$A$317)-ROW($A$3)+1),
ROW(A142)
),
CHOOSE(COLUMN(A142),1,2,3,7,5)
),
"")</f>
        <v>MARTIN</v>
      </c>
      <c r="AK144" t="str" cm="1">
        <f t="array" ref="AK144">IFERROR(
INDEX($A$3:$G$317,
SMALL(
IF($G$3:$G$317="Sportif", ROW($A$3:$A$317)-ROW($A$3)+1),
ROW(B142)
),
CHOOSE(COLUMN(B142),1,2,3,7,5)
),
"")</f>
        <v>Gilbert</v>
      </c>
      <c r="AL144" t="str" cm="1">
        <f t="array" ref="AL144">IFERROR(
INDEX($A$3:$G$317,
SMALL(
IF($G$3:$G$317="Sportif", ROW($A$3:$A$317)-ROW($A$3)+1),
ROW(C142)
),
CHOOSE(COLUMN(C142),1,2,3,7,5)
),
"")</f>
        <v>CH CORBIE ALBERT</v>
      </c>
      <c r="AM144" t="str" cm="1">
        <f t="array" ref="AM144">IFERROR(
INDEX($A$3:$G$317,
SMALL(
IF($G$3:$G$317="Sportif", ROW($A$3:$A$317)-ROW($A$3)+1),
ROW(D142)
),
CHOOSE(COLUMN(D142),1,2,3,7,5)
),
"")</f>
        <v>sportif</v>
      </c>
      <c r="AN144" cm="1">
        <f t="array" ref="AN144">IFERROR(
INDEX($A$3:$G$317,
SMALL(
IF($G$3:$G$317="Sportif", ROW($A$3:$A$317)-ROW($A$3)+1),
ROW(E142)
),
CHOOSE(COLUMN(E142),1,2,3,7,5)
),
"")</f>
        <v>54.5</v>
      </c>
      <c r="AO144" s="2">
        <f t="shared" si="37"/>
        <v>141</v>
      </c>
    </row>
    <row r="145" spans="1:41" x14ac:dyDescent="0.3">
      <c r="A145" t="s">
        <v>428</v>
      </c>
      <c r="B145" t="s">
        <v>320</v>
      </c>
      <c r="C145" s="2" t="s">
        <v>363</v>
      </c>
      <c r="D145" t="s">
        <v>29</v>
      </c>
      <c r="E145">
        <v>65.5</v>
      </c>
      <c r="F145" s="2">
        <f t="shared" si="36"/>
        <v>143</v>
      </c>
      <c r="G145" t="s">
        <v>26</v>
      </c>
      <c r="I145" s="2">
        <f t="shared" si="38"/>
        <v>143</v>
      </c>
      <c r="J145" s="2" t="str">
        <f t="shared" si="39"/>
        <v>LECOCQ</v>
      </c>
      <c r="K145" s="2" t="str">
        <f t="shared" si="40"/>
        <v>Sébastien</v>
      </c>
      <c r="L145" s="2" t="str">
        <f t="shared" si="41"/>
        <v>FAM / FDV HARBONNIERES</v>
      </c>
      <c r="M145" s="2">
        <f t="shared" si="29"/>
        <v>65.5</v>
      </c>
      <c r="V145" t="s">
        <v>287</v>
      </c>
      <c r="W145" t="s">
        <v>288</v>
      </c>
      <c r="X145" s="2" t="s">
        <v>286</v>
      </c>
      <c r="Y145" t="s">
        <v>29</v>
      </c>
      <c r="Z145">
        <v>65</v>
      </c>
      <c r="AA145" s="2">
        <v>143</v>
      </c>
      <c r="AB145" s="2"/>
      <c r="AJ145" t="str" cm="1">
        <f t="array" ref="AJ145">IFERROR(
INDEX($A$3:$G$317,
SMALL(
IF($G$3:$G$317="Sportif", ROW($A$3:$A$317)-ROW($A$3)+1),
ROW(A143)
),
CHOOSE(COLUMN(A143),1,2,3,7,5)
),
"")</f>
        <v>DARRAS</v>
      </c>
      <c r="AK145" t="str" cm="1">
        <f t="array" ref="AK145">IFERROR(
INDEX($A$3:$G$317,
SMALL(
IF($G$3:$G$317="Sportif", ROW($A$3:$A$317)-ROW($A$3)+1),
ROW(B143)
),
CHOOSE(COLUMN(B143),1,2,3,7,5)
),
"")</f>
        <v>Jean-Claude</v>
      </c>
      <c r="AL145" t="str" cm="1">
        <f t="array" ref="AL145">IFERROR(
INDEX($A$3:$G$317,
SMALL(
IF($G$3:$G$317="Sportif", ROW($A$3:$A$317)-ROW($A$3)+1),
ROW(C143)
),
CHOOSE(COLUMN(C143),1,2,3,7,5)
),
"")</f>
        <v>CH CORBIE ALBERT</v>
      </c>
      <c r="AM145" t="str" cm="1">
        <f t="array" ref="AM145">IFERROR(
INDEX($A$3:$G$317,
SMALL(
IF($G$3:$G$317="Sportif", ROW($A$3:$A$317)-ROW($A$3)+1),
ROW(D143)
),
CHOOSE(COLUMN(D143),1,2,3,7,5)
),
"")</f>
        <v>sportif</v>
      </c>
      <c r="AN145" cm="1">
        <f t="array" ref="AN145">IFERROR(
INDEX($A$3:$G$317,
SMALL(
IF($G$3:$G$317="Sportif", ROW($A$3:$A$317)-ROW($A$3)+1),
ROW(E143)
),
CHOOSE(COLUMN(E143),1,2,3,7,5)
),
"")</f>
        <v>54.5</v>
      </c>
      <c r="AO145" s="2">
        <f t="shared" si="37"/>
        <v>141</v>
      </c>
    </row>
    <row r="146" spans="1:41" x14ac:dyDescent="0.3">
      <c r="A146" t="s">
        <v>287</v>
      </c>
      <c r="B146" t="s">
        <v>288</v>
      </c>
      <c r="C146" s="2" t="s">
        <v>286</v>
      </c>
      <c r="D146" t="s">
        <v>29</v>
      </c>
      <c r="E146">
        <v>65</v>
      </c>
      <c r="F146" s="2">
        <f t="shared" si="36"/>
        <v>144</v>
      </c>
      <c r="G146" t="s">
        <v>26</v>
      </c>
      <c r="I146" s="2">
        <f t="shared" si="38"/>
        <v>144</v>
      </c>
      <c r="J146" s="2" t="str">
        <f t="shared" si="39"/>
        <v>GAUTIER</v>
      </c>
      <c r="K146" s="2" t="str">
        <f t="shared" si="40"/>
        <v>Jean-Claude</v>
      </c>
      <c r="L146" s="2" t="str">
        <f t="shared" si="41"/>
        <v>Pôle Santé de Breteuil</v>
      </c>
      <c r="M146" s="2">
        <f t="shared" si="29"/>
        <v>65</v>
      </c>
      <c r="V146" t="s">
        <v>608</v>
      </c>
      <c r="W146" t="s">
        <v>609</v>
      </c>
      <c r="X146" s="2" t="s">
        <v>514</v>
      </c>
      <c r="Y146" t="s">
        <v>29</v>
      </c>
      <c r="Z146">
        <v>65</v>
      </c>
      <c r="AA146" s="2">
        <v>143</v>
      </c>
      <c r="AB146" s="2"/>
      <c r="AJ146" t="str" cm="1">
        <f t="array" ref="AJ146">IFERROR(
INDEX($A$3:$G$317,
SMALL(
IF($G$3:$G$317="Sportif", ROW($A$3:$A$317)-ROW($A$3)+1),
ROW(A144)
),
CHOOSE(COLUMN(A144),1,2,3,7,5)
),
"")</f>
        <v>CAPLAIN</v>
      </c>
      <c r="AK146" t="str" cm="1">
        <f t="array" ref="AK146">IFERROR(
INDEX($A$3:$G$317,
SMALL(
IF($G$3:$G$317="Sportif", ROW($A$3:$A$317)-ROW($A$3)+1),
ROW(B144)
),
CHOOSE(COLUMN(B144),1,2,3,7,5)
),
"")</f>
        <v>Jean-Claude</v>
      </c>
      <c r="AL146" t="str" cm="1">
        <f t="array" ref="AL146">IFERROR(
INDEX($A$3:$G$317,
SMALL(
IF($G$3:$G$317="Sportif", ROW($A$3:$A$317)-ROW($A$3)+1),
ROW(C144)
),
CHOOSE(COLUMN(C144),1,2,3,7,5)
),
"")</f>
        <v>Pôle Santé de Breteuil</v>
      </c>
      <c r="AM146" t="str" cm="1">
        <f t="array" ref="AM146">IFERROR(
INDEX($A$3:$G$317,
SMALL(
IF($G$3:$G$317="Sportif", ROW($A$3:$A$317)-ROW($A$3)+1),
ROW(D144)
),
CHOOSE(COLUMN(D144),1,2,3,7,5)
),
"")</f>
        <v>sportif</v>
      </c>
      <c r="AN146" cm="1">
        <f t="array" ref="AN146">IFERROR(
INDEX($A$3:$G$317,
SMALL(
IF($G$3:$G$317="Sportif", ROW($A$3:$A$317)-ROW($A$3)+1),
ROW(E144)
),
CHOOSE(COLUMN(E144),1,2,3,7,5)
),
"")</f>
        <v>54</v>
      </c>
      <c r="AO146" s="2">
        <f t="shared" si="37"/>
        <v>144</v>
      </c>
    </row>
    <row r="147" spans="1:41" x14ac:dyDescent="0.3">
      <c r="A147" t="s">
        <v>608</v>
      </c>
      <c r="B147" t="s">
        <v>609</v>
      </c>
      <c r="C147" s="2" t="s">
        <v>514</v>
      </c>
      <c r="D147" t="s">
        <v>29</v>
      </c>
      <c r="E147">
        <v>65</v>
      </c>
      <c r="F147" s="2">
        <f t="shared" si="36"/>
        <v>144</v>
      </c>
      <c r="G147" t="s">
        <v>26</v>
      </c>
      <c r="I147" s="2">
        <f t="shared" si="38"/>
        <v>145</v>
      </c>
      <c r="J147" s="2" t="str">
        <f t="shared" si="39"/>
        <v>DHAVERNAS</v>
      </c>
      <c r="K147" s="2" t="str">
        <f t="shared" si="40"/>
        <v>Pierric</v>
      </c>
      <c r="L147" s="2" t="str">
        <f t="shared" si="41"/>
        <v>CH CORBIE ALBERT</v>
      </c>
      <c r="M147" s="2">
        <f t="shared" si="29"/>
        <v>65</v>
      </c>
      <c r="V147" t="s">
        <v>678</v>
      </c>
      <c r="W147" t="s">
        <v>642</v>
      </c>
      <c r="X147" s="2" t="s">
        <v>514</v>
      </c>
      <c r="Y147" t="s">
        <v>29</v>
      </c>
      <c r="Z147">
        <v>64</v>
      </c>
      <c r="AA147" s="2">
        <v>145</v>
      </c>
      <c r="AB147" s="2"/>
      <c r="AJ147" t="str" cm="1">
        <f t="array" ref="AJ147">IFERROR(
INDEX($A$3:$G$317,
SMALL(
IF($G$3:$G$317="Sportif", ROW($A$3:$A$317)-ROW($A$3)+1),
ROW(A145)
),
CHOOSE(COLUMN(A145),1,2,3,7,5)
),
"")</f>
        <v>DIMON</v>
      </c>
      <c r="AK147" t="str" cm="1">
        <f t="array" ref="AK147">IFERROR(
INDEX($A$3:$G$317,
SMALL(
IF($G$3:$G$317="Sportif", ROW($A$3:$A$317)-ROW($A$3)+1),
ROW(B145)
),
CHOOSE(COLUMN(B145),1,2,3,7,5)
),
"")</f>
        <v>Antonin</v>
      </c>
      <c r="AL147" t="str" cm="1">
        <f t="array" ref="AL147">IFERROR(
INDEX($A$3:$G$317,
SMALL(
IF($G$3:$G$317="Sportif", ROW($A$3:$A$317)-ROW($A$3)+1),
ROW(C145)
),
CHOOSE(COLUMN(C145),1,2,3,7,5)
),
"")</f>
        <v>FAM / FDV HARBONNIERES</v>
      </c>
      <c r="AM147" t="str" cm="1">
        <f t="array" ref="AM147">IFERROR(
INDEX($A$3:$G$317,
SMALL(
IF($G$3:$G$317="Sportif", ROW($A$3:$A$317)-ROW($A$3)+1),
ROW(D145)
),
CHOOSE(COLUMN(D145),1,2,3,7,5)
),
"")</f>
        <v>sportif</v>
      </c>
      <c r="AN147" cm="1">
        <f t="array" ref="AN147">IFERROR(
INDEX($A$3:$G$317,
SMALL(
IF($G$3:$G$317="Sportif", ROW($A$3:$A$317)-ROW($A$3)+1),
ROW(E145)
),
CHOOSE(COLUMN(E145),1,2,3,7,5)
),
"")</f>
        <v>54</v>
      </c>
      <c r="AO147" s="2">
        <f t="shared" si="37"/>
        <v>144</v>
      </c>
    </row>
    <row r="148" spans="1:41" x14ac:dyDescent="0.3">
      <c r="A148" t="s">
        <v>678</v>
      </c>
      <c r="B148" t="s">
        <v>642</v>
      </c>
      <c r="C148" s="2" t="s">
        <v>514</v>
      </c>
      <c r="D148" t="s">
        <v>29</v>
      </c>
      <c r="E148">
        <v>64</v>
      </c>
      <c r="F148" s="2">
        <f t="shared" si="36"/>
        <v>146</v>
      </c>
      <c r="G148" t="s">
        <v>26</v>
      </c>
      <c r="I148" s="2">
        <f t="shared" si="38"/>
        <v>146</v>
      </c>
      <c r="J148" s="2" t="str">
        <f t="shared" si="39"/>
        <v>AWISH</v>
      </c>
      <c r="K148" s="2" t="str">
        <f t="shared" si="40"/>
        <v>Ahmad</v>
      </c>
      <c r="L148" s="2" t="str">
        <f t="shared" si="41"/>
        <v>CH CORBIE ALBERT</v>
      </c>
      <c r="M148" s="2">
        <f t="shared" si="29"/>
        <v>64</v>
      </c>
      <c r="V148" t="s">
        <v>429</v>
      </c>
      <c r="W148" t="s">
        <v>430</v>
      </c>
      <c r="X148" s="2" t="s">
        <v>363</v>
      </c>
      <c r="Y148" t="s">
        <v>29</v>
      </c>
      <c r="Z148">
        <v>63.5</v>
      </c>
      <c r="AA148" s="2">
        <v>146</v>
      </c>
      <c r="AB148" s="2"/>
      <c r="AJ148" t="str" cm="1">
        <f t="array" ref="AJ148">IFERROR(
INDEX($A$3:$G$317,
SMALL(
IF($G$3:$G$317="Sportif", ROW($A$3:$A$317)-ROW($A$3)+1),
ROW(A146)
),
CHOOSE(COLUMN(A146),1,2,3,7,5)
),
"")</f>
        <v>DUCHESNE</v>
      </c>
      <c r="AK148" t="str" cm="1">
        <f t="array" ref="AK148">IFERROR(
INDEX($A$3:$G$317,
SMALL(
IF($G$3:$G$317="Sportif", ROW($A$3:$A$317)-ROW($A$3)+1),
ROW(B146)
),
CHOOSE(COLUMN(B146),1,2,3,7,5)
),
"")</f>
        <v>Alain</v>
      </c>
      <c r="AL148" t="str" cm="1">
        <f t="array" ref="AL148">IFERROR(
INDEX($A$3:$G$317,
SMALL(
IF($G$3:$G$317="Sportif", ROW($A$3:$A$317)-ROW($A$3)+1),
ROW(C146)
),
CHOOSE(COLUMN(C146),1,2,3,7,5)
),
"")</f>
        <v>CH CORBIE ALBERT</v>
      </c>
      <c r="AM148" t="str" cm="1">
        <f t="array" ref="AM148">IFERROR(
INDEX($A$3:$G$317,
SMALL(
IF($G$3:$G$317="Sportif", ROW($A$3:$A$317)-ROW($A$3)+1),
ROW(D146)
),
CHOOSE(COLUMN(D146),1,2,3,7,5)
),
"")</f>
        <v>sportif</v>
      </c>
      <c r="AN148" cm="1">
        <f t="array" ref="AN148">IFERROR(
INDEX($A$3:$G$317,
SMALL(
IF($G$3:$G$317="Sportif", ROW($A$3:$A$317)-ROW($A$3)+1),
ROW(E146)
),
CHOOSE(COLUMN(E146),1,2,3,7,5)
),
"")</f>
        <v>54</v>
      </c>
      <c r="AO148" s="2">
        <f t="shared" si="37"/>
        <v>144</v>
      </c>
    </row>
    <row r="149" spans="1:41" x14ac:dyDescent="0.3">
      <c r="A149" t="s">
        <v>429</v>
      </c>
      <c r="B149" t="s">
        <v>430</v>
      </c>
      <c r="C149" s="2" t="s">
        <v>363</v>
      </c>
      <c r="D149" t="s">
        <v>29</v>
      </c>
      <c r="E149">
        <v>63.5</v>
      </c>
      <c r="F149" s="2">
        <f t="shared" si="36"/>
        <v>147</v>
      </c>
      <c r="G149" t="s">
        <v>26</v>
      </c>
      <c r="I149" s="2">
        <f t="shared" si="38"/>
        <v>147</v>
      </c>
      <c r="J149" s="2" t="str">
        <f t="shared" si="39"/>
        <v>ROSSI</v>
      </c>
      <c r="K149" s="2" t="str">
        <f t="shared" si="40"/>
        <v>Ewan</v>
      </c>
      <c r="L149" s="2" t="str">
        <f t="shared" si="41"/>
        <v>FAM / FDV HARBONNIERES</v>
      </c>
      <c r="M149" s="2">
        <f t="shared" si="29"/>
        <v>63.5</v>
      </c>
      <c r="V149" t="s">
        <v>431</v>
      </c>
      <c r="W149" t="s">
        <v>356</v>
      </c>
      <c r="X149" s="2" t="s">
        <v>363</v>
      </c>
      <c r="Y149" t="s">
        <v>29</v>
      </c>
      <c r="Z149">
        <v>63.5</v>
      </c>
      <c r="AA149" s="2">
        <v>146</v>
      </c>
      <c r="AB149" s="2"/>
      <c r="AJ149" t="str" cm="1">
        <f t="array" ref="AJ149">IFERROR(
INDEX($A$3:$G$317,
SMALL(
IF($G$3:$G$317="Sportif", ROW($A$3:$A$317)-ROW($A$3)+1),
ROW(A147)
),
CHOOSE(COLUMN(A147),1,2,3,7,5)
),
"")</f>
        <v>PREVOST</v>
      </c>
      <c r="AK149" t="str" cm="1">
        <f t="array" ref="AK149">IFERROR(
INDEX($A$3:$G$317,
SMALL(
IF($G$3:$G$317="Sportif", ROW($A$3:$A$317)-ROW($A$3)+1),
ROW(B147)
),
CHOOSE(COLUMN(B147),1,2,3,7,5)
),
"")</f>
        <v>Anthony</v>
      </c>
      <c r="AL149" t="str" cm="1">
        <f t="array" ref="AL149">IFERROR(
INDEX($A$3:$G$317,
SMALL(
IF($G$3:$G$317="Sportif", ROW($A$3:$A$317)-ROW($A$3)+1),
ROW(C147)
),
CHOOSE(COLUMN(C147),1,2,3,7,5)
),
"")</f>
        <v>FAM / FDV HARBONNIERES</v>
      </c>
      <c r="AM149" t="str" cm="1">
        <f t="array" ref="AM149">IFERROR(
INDEX($A$3:$G$317,
SMALL(
IF($G$3:$G$317="Sportif", ROW($A$3:$A$317)-ROW($A$3)+1),
ROW(D147)
),
CHOOSE(COLUMN(D147),1,2,3,7,5)
),
"")</f>
        <v>sportif</v>
      </c>
      <c r="AN149" cm="1">
        <f t="array" ref="AN149">IFERROR(
INDEX($A$3:$G$317,
SMALL(
IF($G$3:$G$317="Sportif", ROW($A$3:$A$317)-ROW($A$3)+1),
ROW(E147)
),
CHOOSE(COLUMN(E147),1,2,3,7,5)
),
"")</f>
        <v>53.5</v>
      </c>
      <c r="AO149" s="2">
        <f t="shared" si="37"/>
        <v>147</v>
      </c>
    </row>
    <row r="150" spans="1:41" x14ac:dyDescent="0.3">
      <c r="A150" t="s">
        <v>431</v>
      </c>
      <c r="B150" t="s">
        <v>356</v>
      </c>
      <c r="C150" s="2" t="s">
        <v>363</v>
      </c>
      <c r="D150" t="s">
        <v>29</v>
      </c>
      <c r="E150">
        <v>63.5</v>
      </c>
      <c r="F150" s="2">
        <f t="shared" si="36"/>
        <v>147</v>
      </c>
      <c r="G150" t="s">
        <v>132</v>
      </c>
      <c r="I150" s="2">
        <f t="shared" si="38"/>
        <v>148</v>
      </c>
      <c r="J150" s="2" t="str">
        <f t="shared" si="39"/>
        <v>FENEAU</v>
      </c>
      <c r="K150" s="2" t="str">
        <f t="shared" si="40"/>
        <v>Stéphanie</v>
      </c>
      <c r="L150" s="2" t="str">
        <f t="shared" si="41"/>
        <v>FAM / FDV HARBONNIERES</v>
      </c>
      <c r="M150" s="2">
        <f t="shared" si="29"/>
        <v>63.5</v>
      </c>
      <c r="V150" t="s">
        <v>428</v>
      </c>
      <c r="W150" t="s">
        <v>383</v>
      </c>
      <c r="X150" s="2" t="s">
        <v>363</v>
      </c>
      <c r="Y150" t="s">
        <v>29</v>
      </c>
      <c r="Z150">
        <v>63.5</v>
      </c>
      <c r="AA150" s="2">
        <v>146</v>
      </c>
      <c r="AB150" s="2"/>
      <c r="AJ150" t="str" cm="1">
        <f t="array" ref="AJ150">IFERROR(
INDEX($A$3:$G$317,
SMALL(
IF($G$3:$G$317="Sportif", ROW($A$3:$A$317)-ROW($A$3)+1),
ROW(A148)
),
CHOOSE(COLUMN(A148),1,2,3,7,5)
),
"")</f>
        <v>HERBET</v>
      </c>
      <c r="AK150" t="str" cm="1">
        <f t="array" ref="AK150">IFERROR(
INDEX($A$3:$G$317,
SMALL(
IF($G$3:$G$317="Sportif", ROW($A$3:$A$317)-ROW($A$3)+1),
ROW(B148)
),
CHOOSE(COLUMN(B148),1,2,3,7,5)
),
"")</f>
        <v>Elise</v>
      </c>
      <c r="AL150" t="str" cm="1">
        <f t="array" ref="AL150">IFERROR(
INDEX($A$3:$G$317,
SMALL(
IF($G$3:$G$317="Sportif", ROW($A$3:$A$317)-ROW($A$3)+1),
ROW(C148)
),
CHOOSE(COLUMN(C148),1,2,3,7,5)
),
"")</f>
        <v>FAM / FDV HARBONNIERES</v>
      </c>
      <c r="AM150" t="str" cm="1">
        <f t="array" ref="AM150">IFERROR(
INDEX($A$3:$G$317,
SMALL(
IF($G$3:$G$317="Sportif", ROW($A$3:$A$317)-ROW($A$3)+1),
ROW(D148)
),
CHOOSE(COLUMN(D148),1,2,3,7,5)
),
"")</f>
        <v>sportif</v>
      </c>
      <c r="AN150" cm="1">
        <f t="array" ref="AN150">IFERROR(
INDEX($A$3:$G$317,
SMALL(
IF($G$3:$G$317="Sportif", ROW($A$3:$A$317)-ROW($A$3)+1),
ROW(E148)
),
CHOOSE(COLUMN(E148),1,2,3,7,5)
),
"")</f>
        <v>53.5</v>
      </c>
      <c r="AO150" s="2">
        <f t="shared" si="37"/>
        <v>147</v>
      </c>
    </row>
    <row r="151" spans="1:41" x14ac:dyDescent="0.3">
      <c r="A151" t="s">
        <v>428</v>
      </c>
      <c r="B151" t="s">
        <v>383</v>
      </c>
      <c r="C151" s="2" t="s">
        <v>363</v>
      </c>
      <c r="D151" t="s">
        <v>29</v>
      </c>
      <c r="E151">
        <v>63.5</v>
      </c>
      <c r="F151" s="2">
        <f t="shared" si="36"/>
        <v>147</v>
      </c>
      <c r="G151" t="s">
        <v>26</v>
      </c>
      <c r="I151" s="2">
        <f t="shared" si="38"/>
        <v>149</v>
      </c>
      <c r="J151" s="2" t="str">
        <f t="shared" si="39"/>
        <v>LECOCQ</v>
      </c>
      <c r="K151" s="2" t="str">
        <f t="shared" si="40"/>
        <v>Clotilde</v>
      </c>
      <c r="L151" s="2" t="str">
        <f t="shared" si="41"/>
        <v>FAM / FDV HARBONNIERES</v>
      </c>
      <c r="M151" s="2">
        <f t="shared" si="29"/>
        <v>63.5</v>
      </c>
      <c r="V151" t="s">
        <v>56</v>
      </c>
      <c r="W151" t="s">
        <v>57</v>
      </c>
      <c r="X151" t="s">
        <v>36</v>
      </c>
      <c r="Y151" t="s">
        <v>29</v>
      </c>
      <c r="Z151">
        <v>63</v>
      </c>
      <c r="AA151" s="2">
        <v>149</v>
      </c>
      <c r="AB151" s="2"/>
      <c r="AJ151" t="str" cm="1">
        <f t="array" ref="AJ151">IFERROR(
INDEX($A$3:$G$317,
SMALL(
IF($G$3:$G$317="Sportif", ROW($A$3:$A$317)-ROW($A$3)+1),
ROW(A149)
),
CHOOSE(COLUMN(A149),1,2,3,7,5)
),
"")</f>
        <v>MONDJO</v>
      </c>
      <c r="AK151" t="str" cm="1">
        <f t="array" ref="AK151">IFERROR(
INDEX($A$3:$G$317,
SMALL(
IF($G$3:$G$317="Sportif", ROW($A$3:$A$317)-ROW($A$3)+1),
ROW(B149)
),
CHOOSE(COLUMN(B149),1,2,3,7,5)
),
"")</f>
        <v>Elsa</v>
      </c>
      <c r="AL151" t="str" cm="1">
        <f t="array" ref="AL151">IFERROR(
INDEX($A$3:$G$317,
SMALL(
IF($G$3:$G$317="Sportif", ROW($A$3:$A$317)-ROW($A$3)+1),
ROW(C149)
),
CHOOSE(COLUMN(C149),1,2,3,7,5)
),
"")</f>
        <v>CH CORBIE ALBERT</v>
      </c>
      <c r="AM151" t="str" cm="1">
        <f t="array" ref="AM151">IFERROR(
INDEX($A$3:$G$317,
SMALL(
IF($G$3:$G$317="Sportif", ROW($A$3:$A$317)-ROW($A$3)+1),
ROW(D149)
),
CHOOSE(COLUMN(D149),1,2,3,7,5)
),
"")</f>
        <v>sportif</v>
      </c>
      <c r="AN151" cm="1">
        <f t="array" ref="AN151">IFERROR(
INDEX($A$3:$G$317,
SMALL(
IF($G$3:$G$317="Sportif", ROW($A$3:$A$317)-ROW($A$3)+1),
ROW(E149)
),
CHOOSE(COLUMN(E149),1,2,3,7,5)
),
"")</f>
        <v>53.5</v>
      </c>
      <c r="AO151" s="2">
        <f t="shared" si="37"/>
        <v>147</v>
      </c>
    </row>
    <row r="152" spans="1:41" x14ac:dyDescent="0.3">
      <c r="A152" t="s">
        <v>56</v>
      </c>
      <c r="B152" t="s">
        <v>57</v>
      </c>
      <c r="C152" t="s">
        <v>36</v>
      </c>
      <c r="D152" t="s">
        <v>29</v>
      </c>
      <c r="E152">
        <v>63</v>
      </c>
      <c r="F152" s="2">
        <f t="shared" si="36"/>
        <v>150</v>
      </c>
      <c r="G152" t="s">
        <v>26</v>
      </c>
      <c r="I152" s="2">
        <f t="shared" ref="I152:I179" si="42">I151+1</f>
        <v>150</v>
      </c>
      <c r="J152" s="2" t="str">
        <f t="shared" ref="J152:J179" si="43">IFERROR(A152, "")</f>
        <v>FARCY</v>
      </c>
      <c r="K152" s="2" t="str">
        <f t="shared" ref="K152:K179" si="44">IFERROR(B152, "")</f>
        <v>Léone</v>
      </c>
      <c r="L152" s="2" t="str">
        <f t="shared" ref="L152:L179" si="45">IFERROR(C152, "")</f>
        <v>EHPAD Fouilloy</v>
      </c>
      <c r="M152" s="2">
        <f t="shared" si="29"/>
        <v>63</v>
      </c>
      <c r="V152" t="s">
        <v>581</v>
      </c>
      <c r="W152" t="s">
        <v>368</v>
      </c>
      <c r="X152" s="2" t="s">
        <v>514</v>
      </c>
      <c r="Y152" t="s">
        <v>29</v>
      </c>
      <c r="Z152">
        <v>63</v>
      </c>
      <c r="AA152" s="2">
        <v>149</v>
      </c>
      <c r="AB152" s="2"/>
      <c r="AJ152" t="str" cm="1">
        <f t="array" ref="AJ152">IFERROR(
INDEX($A$3:$G$317,
SMALL(
IF($G$3:$G$317="Sportif", ROW($A$3:$A$317)-ROW($A$3)+1),
ROW(A150)
),
CHOOSE(COLUMN(A150),1,2,3,7,5)
),
"")</f>
        <v>JORGENSEN</v>
      </c>
      <c r="AK152" t="str" cm="1">
        <f t="array" ref="AK152">IFERROR(
INDEX($A$3:$G$317,
SMALL(
IF($G$3:$G$317="Sportif", ROW($A$3:$A$317)-ROW($A$3)+1),
ROW(B150)
),
CHOOSE(COLUMN(B150),1,2,3,7,5)
),
"")</f>
        <v>Bjarne</v>
      </c>
      <c r="AL152" t="str" cm="1">
        <f t="array" ref="AL152">IFERROR(
INDEX($A$3:$G$317,
SMALL(
IF($G$3:$G$317="Sportif", ROW($A$3:$A$317)-ROW($A$3)+1),
ROW(C150)
),
CHOOSE(COLUMN(C150),1,2,3,7,5)
),
"")</f>
        <v>Pôle Santé de Breteuil</v>
      </c>
      <c r="AM152" t="str" cm="1">
        <f t="array" ref="AM152">IFERROR(
INDEX($A$3:$G$317,
SMALL(
IF($G$3:$G$317="Sportif", ROW($A$3:$A$317)-ROW($A$3)+1),
ROW(D150)
),
CHOOSE(COLUMN(D150),1,2,3,7,5)
),
"")</f>
        <v>sportif</v>
      </c>
      <c r="AN152" cm="1">
        <f t="array" ref="AN152">IFERROR(
INDEX($A$3:$G$317,
SMALL(
IF($G$3:$G$317="Sportif", ROW($A$3:$A$317)-ROW($A$3)+1),
ROW(E150)
),
CHOOSE(COLUMN(E150),1,2,3,7,5)
),
"")</f>
        <v>53</v>
      </c>
      <c r="AO152" s="2">
        <f t="shared" si="37"/>
        <v>150</v>
      </c>
    </row>
    <row r="153" spans="1:41" x14ac:dyDescent="0.3">
      <c r="A153" t="s">
        <v>581</v>
      </c>
      <c r="B153" t="s">
        <v>368</v>
      </c>
      <c r="C153" s="2" t="s">
        <v>514</v>
      </c>
      <c r="D153" t="s">
        <v>29</v>
      </c>
      <c r="E153">
        <v>63</v>
      </c>
      <c r="F153" s="2">
        <f t="shared" si="36"/>
        <v>150</v>
      </c>
      <c r="G153" t="s">
        <v>26</v>
      </c>
      <c r="I153" s="2">
        <f t="shared" si="42"/>
        <v>151</v>
      </c>
      <c r="J153" s="2" t="str">
        <f t="shared" si="43"/>
        <v>GOUDRY</v>
      </c>
      <c r="K153" s="2" t="str">
        <f t="shared" si="44"/>
        <v>Jérôme</v>
      </c>
      <c r="L153" s="2" t="str">
        <f t="shared" si="45"/>
        <v>CH CORBIE ALBERT</v>
      </c>
      <c r="M153" s="2">
        <f t="shared" si="29"/>
        <v>63</v>
      </c>
      <c r="V153" t="s">
        <v>528</v>
      </c>
      <c r="W153" t="s">
        <v>529</v>
      </c>
      <c r="X153" s="2" t="s">
        <v>514</v>
      </c>
      <c r="Y153" t="s">
        <v>29</v>
      </c>
      <c r="Z153">
        <v>62.5</v>
      </c>
      <c r="AA153" s="2">
        <v>151</v>
      </c>
      <c r="AB153" s="2"/>
      <c r="AJ153" t="str" cm="1">
        <f t="array" ref="AJ153">IFERROR(
INDEX($A$3:$G$317,
SMALL(
IF($G$3:$G$317="Sportif", ROW($A$3:$A$317)-ROW($A$3)+1),
ROW(A151)
),
CHOOSE(COLUMN(A151),1,2,3,7,5)
),
"")</f>
        <v>TRONQUOY</v>
      </c>
      <c r="AK153" t="str" cm="1">
        <f t="array" ref="AK153">IFERROR(
INDEX($A$3:$G$317,
SMALL(
IF($G$3:$G$317="Sportif", ROW($A$3:$A$317)-ROW($A$3)+1),
ROW(B151)
),
CHOOSE(COLUMN(B151),1,2,3,7,5)
),
"")</f>
        <v>Michèle</v>
      </c>
      <c r="AL153" t="str" cm="1">
        <f t="array" ref="AL153">IFERROR(
INDEX($A$3:$G$317,
SMALL(
IF($G$3:$G$317="Sportif", ROW($A$3:$A$317)-ROW($A$3)+1),
ROW(C151)
),
CHOOSE(COLUMN(C151),1,2,3,7,5)
),
"")</f>
        <v>CH CORBIE ALBERT</v>
      </c>
      <c r="AM153" t="str" cm="1">
        <f t="array" ref="AM153">IFERROR(
INDEX($A$3:$G$317,
SMALL(
IF($G$3:$G$317="Sportif", ROW($A$3:$A$317)-ROW($A$3)+1),
ROW(D151)
),
CHOOSE(COLUMN(D151),1,2,3,7,5)
),
"")</f>
        <v>sportif</v>
      </c>
      <c r="AN153" cm="1">
        <f t="array" ref="AN153">IFERROR(
INDEX($A$3:$G$317,
SMALL(
IF($G$3:$G$317="Sportif", ROW($A$3:$A$317)-ROW($A$3)+1),
ROW(E151)
),
CHOOSE(COLUMN(E151),1,2,3,7,5)
),
"")</f>
        <v>52.5</v>
      </c>
      <c r="AO153" s="2">
        <f t="shared" si="37"/>
        <v>151</v>
      </c>
    </row>
    <row r="154" spans="1:41" x14ac:dyDescent="0.3">
      <c r="A154" t="s">
        <v>528</v>
      </c>
      <c r="B154" t="s">
        <v>529</v>
      </c>
      <c r="C154" s="2" t="s">
        <v>514</v>
      </c>
      <c r="D154" t="s">
        <v>29</v>
      </c>
      <c r="E154">
        <v>62.5</v>
      </c>
      <c r="F154" s="2">
        <f t="shared" si="36"/>
        <v>152</v>
      </c>
      <c r="G154" t="s">
        <v>26</v>
      </c>
      <c r="I154" s="2">
        <f t="shared" si="42"/>
        <v>152</v>
      </c>
      <c r="J154" s="2" t="str">
        <f t="shared" si="43"/>
        <v>HECQUET</v>
      </c>
      <c r="K154" s="2" t="str">
        <f t="shared" si="44"/>
        <v>Vincent</v>
      </c>
      <c r="L154" s="2" t="str">
        <f t="shared" si="45"/>
        <v>CH CORBIE ALBERT</v>
      </c>
      <c r="M154" s="2">
        <f t="shared" si="29"/>
        <v>62.5</v>
      </c>
      <c r="V154" t="s">
        <v>679</v>
      </c>
      <c r="W154" t="s">
        <v>435</v>
      </c>
      <c r="X154" s="2" t="s">
        <v>514</v>
      </c>
      <c r="Y154" t="s">
        <v>29</v>
      </c>
      <c r="Z154">
        <v>62.5</v>
      </c>
      <c r="AA154" s="2">
        <v>151</v>
      </c>
      <c r="AB154" s="2"/>
      <c r="AJ154" t="str" cm="1">
        <f t="array" ref="AJ154">IFERROR(
INDEX($A$3:$G$317,
SMALL(
IF($G$3:$G$317="Sportif", ROW($A$3:$A$317)-ROW($A$3)+1),
ROW(A152)
),
CHOOSE(COLUMN(A152),1,2,3,7,5)
),
"")</f>
        <v>ROUSSEL</v>
      </c>
      <c r="AK154" t="str" cm="1">
        <f t="array" ref="AK154">IFERROR(
INDEX($A$3:$G$317,
SMALL(
IF($G$3:$G$317="Sportif", ROW($A$3:$A$317)-ROW($A$3)+1),
ROW(B152)
),
CHOOSE(COLUMN(B152),1,2,3,7,5)
),
"")</f>
        <v>René</v>
      </c>
      <c r="AL154" t="str" cm="1">
        <f t="array" ref="AL154">IFERROR(
INDEX($A$3:$G$317,
SMALL(
IF($G$3:$G$317="Sportif", ROW($A$3:$A$317)-ROW($A$3)+1),
ROW(C152)
),
CHOOSE(COLUMN(C152),1,2,3,7,5)
),
"")</f>
        <v>EHPAD Fouilloy</v>
      </c>
      <c r="AM154" t="str" cm="1">
        <f t="array" ref="AM154">IFERROR(
INDEX($A$3:$G$317,
SMALL(
IF($G$3:$G$317="Sportif", ROW($A$3:$A$317)-ROW($A$3)+1),
ROW(D152)
),
CHOOSE(COLUMN(D152),1,2,3,7,5)
),
"")</f>
        <v>sportif</v>
      </c>
      <c r="AN154" cm="1">
        <f t="array" ref="AN154">IFERROR(
INDEX($A$3:$G$317,
SMALL(
IF($G$3:$G$317="Sportif", ROW($A$3:$A$317)-ROW($A$3)+1),
ROW(E152)
),
CHOOSE(COLUMN(E152),1,2,3,7,5)
),
"")</f>
        <v>52</v>
      </c>
      <c r="AO154" s="2">
        <f t="shared" si="37"/>
        <v>152</v>
      </c>
    </row>
    <row r="155" spans="1:41" x14ac:dyDescent="0.3">
      <c r="A155" t="s">
        <v>679</v>
      </c>
      <c r="B155" t="s">
        <v>435</v>
      </c>
      <c r="C155" s="2" t="s">
        <v>514</v>
      </c>
      <c r="D155" t="s">
        <v>29</v>
      </c>
      <c r="E155">
        <v>62.5</v>
      </c>
      <c r="F155" s="2">
        <f t="shared" si="36"/>
        <v>152</v>
      </c>
      <c r="G155" t="s">
        <v>26</v>
      </c>
      <c r="I155" s="2">
        <f t="shared" si="42"/>
        <v>153</v>
      </c>
      <c r="J155" s="2" t="str">
        <f t="shared" si="43"/>
        <v>DUPRE</v>
      </c>
      <c r="K155" s="2" t="str">
        <f t="shared" si="44"/>
        <v>Daniel</v>
      </c>
      <c r="L155" s="2" t="str">
        <f t="shared" si="45"/>
        <v>CH CORBIE ALBERT</v>
      </c>
      <c r="M155" s="2">
        <f t="shared" si="29"/>
        <v>62.5</v>
      </c>
      <c r="V155" t="s">
        <v>108</v>
      </c>
      <c r="W155" t="s">
        <v>109</v>
      </c>
      <c r="X155" t="s">
        <v>36</v>
      </c>
      <c r="Y155" t="s">
        <v>29</v>
      </c>
      <c r="Z155">
        <v>62</v>
      </c>
      <c r="AA155" s="2">
        <v>153</v>
      </c>
      <c r="AB155" s="2"/>
      <c r="AJ155" t="str" cm="1">
        <f t="array" ref="AJ155">IFERROR(
INDEX($A$3:$G$317,
SMALL(
IF($G$3:$G$317="Sportif", ROW($A$3:$A$317)-ROW($A$3)+1),
ROW(A153)
),
CHOOSE(COLUMN(A153),1,2,3,7,5)
),
"")</f>
        <v>CAPRONIER</v>
      </c>
      <c r="AK155" t="str" cm="1">
        <f t="array" ref="AK155">IFERROR(
INDEX($A$3:$G$317,
SMALL(
IF($G$3:$G$317="Sportif", ROW($A$3:$A$317)-ROW($A$3)+1),
ROW(B153)
),
CHOOSE(COLUMN(B153),1,2,3,7,5)
),
"")</f>
        <v>Cathy</v>
      </c>
      <c r="AL155" t="str" cm="1">
        <f t="array" ref="AL155">IFERROR(
INDEX($A$3:$G$317,
SMALL(
IF($G$3:$G$317="Sportif", ROW($A$3:$A$317)-ROW($A$3)+1),
ROW(C153)
),
CHOOSE(COLUMN(C153),1,2,3,7,5)
),
"")</f>
        <v>FAM / FDV HARBONNIERES</v>
      </c>
      <c r="AM155" t="str" cm="1">
        <f t="array" ref="AM155">IFERROR(
INDEX($A$3:$G$317,
SMALL(
IF($G$3:$G$317="Sportif", ROW($A$3:$A$317)-ROW($A$3)+1),
ROW(D153)
),
CHOOSE(COLUMN(D153),1,2,3,7,5)
),
"")</f>
        <v>sportif</v>
      </c>
      <c r="AN155" cm="1">
        <f t="array" ref="AN155">IFERROR(
INDEX($A$3:$G$317,
SMALL(
IF($G$3:$G$317="Sportif", ROW($A$3:$A$317)-ROW($A$3)+1),
ROW(E153)
),
CHOOSE(COLUMN(E153),1,2,3,7,5)
),
"")</f>
        <v>52</v>
      </c>
      <c r="AO155" s="2">
        <f t="shared" si="37"/>
        <v>152</v>
      </c>
    </row>
    <row r="156" spans="1:41" x14ac:dyDescent="0.3">
      <c r="A156" t="s">
        <v>108</v>
      </c>
      <c r="B156" t="s">
        <v>109</v>
      </c>
      <c r="C156" t="s">
        <v>36</v>
      </c>
      <c r="D156" t="s">
        <v>29</v>
      </c>
      <c r="E156">
        <v>62</v>
      </c>
      <c r="F156" s="2">
        <f t="shared" si="36"/>
        <v>154</v>
      </c>
      <c r="G156" t="s">
        <v>26</v>
      </c>
      <c r="I156" s="2">
        <f t="shared" si="42"/>
        <v>154</v>
      </c>
      <c r="J156" s="2" t="str">
        <f t="shared" si="43"/>
        <v>POIRE</v>
      </c>
      <c r="K156" s="2" t="str">
        <f t="shared" si="44"/>
        <v>Nicole</v>
      </c>
      <c r="L156" s="2" t="str">
        <f t="shared" si="45"/>
        <v>EHPAD Fouilloy</v>
      </c>
      <c r="M156" s="2">
        <f t="shared" si="29"/>
        <v>62</v>
      </c>
      <c r="V156" t="s">
        <v>309</v>
      </c>
      <c r="W156" t="s">
        <v>192</v>
      </c>
      <c r="X156" s="2" t="s">
        <v>514</v>
      </c>
      <c r="Y156" t="s">
        <v>29</v>
      </c>
      <c r="Z156">
        <v>62</v>
      </c>
      <c r="AA156" s="2">
        <v>153</v>
      </c>
      <c r="AJ156" t="str" cm="1">
        <f t="array" ref="AJ156">IFERROR(
INDEX($A$3:$G$317,
SMALL(
IF($G$3:$G$317="Sportif", ROW($A$3:$A$317)-ROW($A$3)+1),
ROW(A154)
),
CHOOSE(COLUMN(A154),1,2,3,7,5)
),
"")</f>
        <v>ALEXANDRE</v>
      </c>
      <c r="AK156" t="str" cm="1">
        <f t="array" ref="AK156">IFERROR(
INDEX($A$3:$G$317,
SMALL(
IF($G$3:$G$317="Sportif", ROW($A$3:$A$317)-ROW($A$3)+1),
ROW(B154)
),
CHOOSE(COLUMN(B154),1,2,3,7,5)
),
"")</f>
        <v>Bernadette</v>
      </c>
      <c r="AL156" t="str" cm="1">
        <f t="array" ref="AL156">IFERROR(
INDEX($A$3:$G$317,
SMALL(
IF($G$3:$G$317="Sportif", ROW($A$3:$A$317)-ROW($A$3)+1),
ROW(C154)
),
CHOOSE(COLUMN(C154),1,2,3,7,5)
),
"")</f>
        <v>Pôle Santé de Breteuil</v>
      </c>
      <c r="AM156" t="str" cm="1">
        <f t="array" ref="AM156">IFERROR(
INDEX($A$3:$G$317,
SMALL(
IF($G$3:$G$317="Sportif", ROW($A$3:$A$317)-ROW($A$3)+1),
ROW(D154)
),
CHOOSE(COLUMN(D154),1,2,3,7,5)
),
"")</f>
        <v>sportif</v>
      </c>
      <c r="AN156" cm="1">
        <f t="array" ref="AN156">IFERROR(
INDEX($A$3:$G$317,
SMALL(
IF($G$3:$G$317="Sportif", ROW($A$3:$A$317)-ROW($A$3)+1),
ROW(E154)
),
CHOOSE(COLUMN(E154),1,2,3,7,5)
),
"")</f>
        <v>51</v>
      </c>
      <c r="AO156" s="2">
        <f t="shared" si="37"/>
        <v>154</v>
      </c>
    </row>
    <row r="157" spans="1:41" x14ac:dyDescent="0.3">
      <c r="A157" t="s">
        <v>232</v>
      </c>
      <c r="B157" t="s">
        <v>233</v>
      </c>
      <c r="C157" s="2" t="s">
        <v>126</v>
      </c>
      <c r="D157" t="s">
        <v>360</v>
      </c>
      <c r="E157">
        <v>62</v>
      </c>
      <c r="F157" s="2">
        <f t="shared" si="36"/>
        <v>154</v>
      </c>
      <c r="G157" t="s">
        <v>26</v>
      </c>
      <c r="I157" s="2">
        <f t="shared" si="42"/>
        <v>155</v>
      </c>
      <c r="J157" s="2" t="str">
        <f t="shared" si="43"/>
        <v>RODRIGUES</v>
      </c>
      <c r="K157" s="2" t="str">
        <f t="shared" si="44"/>
        <v>Apauline</v>
      </c>
      <c r="L157" s="2" t="str">
        <f t="shared" si="45"/>
        <v>IEM Sagebien</v>
      </c>
      <c r="M157" s="2">
        <f t="shared" si="29"/>
        <v>62</v>
      </c>
      <c r="V157" t="s">
        <v>432</v>
      </c>
      <c r="W157" t="s">
        <v>433</v>
      </c>
      <c r="X157" s="2" t="s">
        <v>363</v>
      </c>
      <c r="Y157" t="s">
        <v>29</v>
      </c>
      <c r="Z157">
        <v>61.5</v>
      </c>
      <c r="AA157" s="2">
        <v>155</v>
      </c>
      <c r="AJ157" t="str" cm="1">
        <f t="array" ref="AJ157">IFERROR(
INDEX($A$3:$G$317,
SMALL(
IF($G$3:$G$317="Sportif", ROW($A$3:$A$317)-ROW($A$3)+1),
ROW(A155)
),
CHOOSE(COLUMN(A155),1,2,3,7,5)
),
"")</f>
        <v>LECAT</v>
      </c>
      <c r="AK157" t="str" cm="1">
        <f t="array" ref="AK157">IFERROR(
INDEX($A$3:$G$317,
SMALL(
IF($G$3:$G$317="Sportif", ROW($A$3:$A$317)-ROW($A$3)+1),
ROW(B155)
),
CHOOSE(COLUMN(B155),1,2,3,7,5)
),
"")</f>
        <v>Jennifer</v>
      </c>
      <c r="AL157" t="str" cm="1">
        <f t="array" ref="AL157">IFERROR(
INDEX($A$3:$G$317,
SMALL(
IF($G$3:$G$317="Sportif", ROW($A$3:$A$317)-ROW($A$3)+1),
ROW(C155)
),
CHOOSE(COLUMN(C155),1,2,3,7,5)
),
"")</f>
        <v>FAM / FDV HARBONNIERES</v>
      </c>
      <c r="AM157" t="str" cm="1">
        <f t="array" ref="AM157">IFERROR(
INDEX($A$3:$G$317,
SMALL(
IF($G$3:$G$317="Sportif", ROW($A$3:$A$317)-ROW($A$3)+1),
ROW(D155)
),
CHOOSE(COLUMN(D155),1,2,3,7,5)
),
"")</f>
        <v>sportif</v>
      </c>
      <c r="AN157" cm="1">
        <f t="array" ref="AN157">IFERROR(
INDEX($A$3:$G$317,
SMALL(
IF($G$3:$G$317="Sportif", ROW($A$3:$A$317)-ROW($A$3)+1),
ROW(E155)
),
CHOOSE(COLUMN(E155),1,2,3,7,5)
),
"")</f>
        <v>50.5</v>
      </c>
      <c r="AO157" s="2">
        <f t="shared" si="37"/>
        <v>155</v>
      </c>
    </row>
    <row r="158" spans="1:41" x14ac:dyDescent="0.3">
      <c r="A158" t="s">
        <v>309</v>
      </c>
      <c r="B158" t="s">
        <v>192</v>
      </c>
      <c r="C158" s="2" t="s">
        <v>514</v>
      </c>
      <c r="D158" t="s">
        <v>29</v>
      </c>
      <c r="E158">
        <v>62</v>
      </c>
      <c r="F158" s="2">
        <f t="shared" si="36"/>
        <v>154</v>
      </c>
      <c r="G158" t="s">
        <v>26</v>
      </c>
      <c r="I158" s="2">
        <f t="shared" si="42"/>
        <v>156</v>
      </c>
      <c r="J158" s="2" t="str">
        <f t="shared" si="43"/>
        <v>ALEXANDRE</v>
      </c>
      <c r="K158" s="2" t="str">
        <f t="shared" si="44"/>
        <v>Catherine</v>
      </c>
      <c r="L158" s="2" t="str">
        <f t="shared" si="45"/>
        <v>CH CORBIE ALBERT</v>
      </c>
      <c r="M158" s="2">
        <f t="shared" si="29"/>
        <v>62</v>
      </c>
      <c r="V158" t="s">
        <v>630</v>
      </c>
      <c r="W158" t="s">
        <v>631</v>
      </c>
      <c r="X158" s="2" t="s">
        <v>514</v>
      </c>
      <c r="Y158" t="s">
        <v>29</v>
      </c>
      <c r="Z158">
        <v>61.5</v>
      </c>
      <c r="AA158" s="2">
        <v>155</v>
      </c>
      <c r="AJ158" t="str" cm="1">
        <f t="array" ref="AJ158">IFERROR(
INDEX($A$3:$G$317,
SMALL(
IF($G$3:$G$317="Sportif", ROW($A$3:$A$317)-ROW($A$3)+1),
ROW(A156)
),
CHOOSE(COLUMN(A156),1,2,3,7,5)
),
"")</f>
        <v>CANDILLON</v>
      </c>
      <c r="AK158" t="str" cm="1">
        <f t="array" ref="AK158">IFERROR(
INDEX($A$3:$G$317,
SMALL(
IF($G$3:$G$317="Sportif", ROW($A$3:$A$317)-ROW($A$3)+1),
ROW(B156)
),
CHOOSE(COLUMN(B156),1,2,3,7,5)
),
"")</f>
        <v>Chantal</v>
      </c>
      <c r="AL158" t="str" cm="1">
        <f t="array" ref="AL158">IFERROR(
INDEX($A$3:$G$317,
SMALL(
IF($G$3:$G$317="Sportif", ROW($A$3:$A$317)-ROW($A$3)+1),
ROW(C156)
),
CHOOSE(COLUMN(C156),1,2,3,7,5)
),
"")</f>
        <v>FAM / FDV HARBONNIERES</v>
      </c>
      <c r="AM158" t="str" cm="1">
        <f t="array" ref="AM158">IFERROR(
INDEX($A$3:$G$317,
SMALL(
IF($G$3:$G$317="Sportif", ROW($A$3:$A$317)-ROW($A$3)+1),
ROW(D156)
),
CHOOSE(COLUMN(D156),1,2,3,7,5)
),
"")</f>
        <v>sportif</v>
      </c>
      <c r="AN158" cm="1">
        <f t="array" ref="AN158">IFERROR(
INDEX($A$3:$G$317,
SMALL(
IF($G$3:$G$317="Sportif", ROW($A$3:$A$317)-ROW($A$3)+1),
ROW(E156)
),
CHOOSE(COLUMN(E156),1,2,3,7,5)
),
"")</f>
        <v>50.5</v>
      </c>
      <c r="AO158" s="2">
        <f t="shared" si="37"/>
        <v>155</v>
      </c>
    </row>
    <row r="159" spans="1:41" x14ac:dyDescent="0.3">
      <c r="A159" t="s">
        <v>432</v>
      </c>
      <c r="B159" t="s">
        <v>433</v>
      </c>
      <c r="C159" s="2" t="s">
        <v>363</v>
      </c>
      <c r="D159" t="s">
        <v>29</v>
      </c>
      <c r="E159">
        <v>61.5</v>
      </c>
      <c r="F159" s="2">
        <f t="shared" si="36"/>
        <v>157</v>
      </c>
      <c r="G159" t="s">
        <v>26</v>
      </c>
      <c r="I159" s="2">
        <f t="shared" si="42"/>
        <v>157</v>
      </c>
      <c r="J159" s="2" t="str">
        <f t="shared" si="43"/>
        <v>CIBIKCI</v>
      </c>
      <c r="K159" s="2" t="str">
        <f t="shared" si="44"/>
        <v>Serdal</v>
      </c>
      <c r="L159" s="2" t="str">
        <f t="shared" si="45"/>
        <v>FAM / FDV HARBONNIERES</v>
      </c>
      <c r="M159" s="2">
        <f t="shared" si="29"/>
        <v>61.5</v>
      </c>
      <c r="V159" t="s">
        <v>680</v>
      </c>
      <c r="W159" t="s">
        <v>681</v>
      </c>
      <c r="X159" s="2" t="s">
        <v>514</v>
      </c>
      <c r="Y159" t="s">
        <v>29</v>
      </c>
      <c r="Z159">
        <v>61.5</v>
      </c>
      <c r="AA159" s="2">
        <v>155</v>
      </c>
      <c r="AJ159" t="str" cm="1">
        <f t="array" ref="AJ159">IFERROR(
INDEX($A$3:$G$317,
SMALL(
IF($G$3:$G$317="Sportif", ROW($A$3:$A$317)-ROW($A$3)+1),
ROW(A157)
),
CHOOSE(COLUMN(A157),1,2,3,7,5)
),
"")</f>
        <v>JOUVE</v>
      </c>
      <c r="AK159" t="str" cm="1">
        <f t="array" ref="AK159">IFERROR(
INDEX($A$3:$G$317,
SMALL(
IF($G$3:$G$317="Sportif", ROW($A$3:$A$317)-ROW($A$3)+1),
ROW(B157)
),
CHOOSE(COLUMN(B157),1,2,3,7,5)
),
"")</f>
        <v>Georges</v>
      </c>
      <c r="AL159" t="str" cm="1">
        <f t="array" ref="AL159">IFERROR(
INDEX($A$3:$G$317,
SMALL(
IF($G$3:$G$317="Sportif", ROW($A$3:$A$317)-ROW($A$3)+1),
ROW(C157)
),
CHOOSE(COLUMN(C157),1,2,3,7,5)
),
"")</f>
        <v>EHPAD Fouilloy</v>
      </c>
      <c r="AM159" t="str" cm="1">
        <f t="array" ref="AM159">IFERROR(
INDEX($A$3:$G$317,
SMALL(
IF($G$3:$G$317="Sportif", ROW($A$3:$A$317)-ROW($A$3)+1),
ROW(D157)
),
CHOOSE(COLUMN(D157),1,2,3,7,5)
),
"")</f>
        <v>sportif</v>
      </c>
      <c r="AN159" cm="1">
        <f t="array" ref="AN159">IFERROR(
INDEX($A$3:$G$317,
SMALL(
IF($G$3:$G$317="Sportif", ROW($A$3:$A$317)-ROW($A$3)+1),
ROW(E157)
),
CHOOSE(COLUMN(E157),1,2,3,7,5)
),
"")</f>
        <v>50</v>
      </c>
      <c r="AO159" s="2">
        <f t="shared" si="37"/>
        <v>157</v>
      </c>
    </row>
    <row r="160" spans="1:41" x14ac:dyDescent="0.3">
      <c r="A160" t="s">
        <v>630</v>
      </c>
      <c r="B160" t="s">
        <v>631</v>
      </c>
      <c r="C160" s="2" t="s">
        <v>514</v>
      </c>
      <c r="D160" t="s">
        <v>29</v>
      </c>
      <c r="E160">
        <v>61.5</v>
      </c>
      <c r="F160" s="2">
        <f t="shared" si="36"/>
        <v>157</v>
      </c>
      <c r="G160" t="s">
        <v>26</v>
      </c>
      <c r="I160" s="2">
        <f t="shared" si="42"/>
        <v>158</v>
      </c>
      <c r="J160" s="2" t="str">
        <f t="shared" si="43"/>
        <v>DUPONT</v>
      </c>
      <c r="K160" s="2" t="str">
        <f t="shared" si="44"/>
        <v>Maryse</v>
      </c>
      <c r="L160" s="2" t="str">
        <f t="shared" si="45"/>
        <v>CH CORBIE ALBERT</v>
      </c>
      <c r="M160" s="2">
        <f t="shared" si="29"/>
        <v>61.5</v>
      </c>
      <c r="V160" t="s">
        <v>434</v>
      </c>
      <c r="W160" t="s">
        <v>435</v>
      </c>
      <c r="X160" s="2" t="s">
        <v>363</v>
      </c>
      <c r="Y160" t="s">
        <v>29</v>
      </c>
      <c r="Z160">
        <v>61</v>
      </c>
      <c r="AA160" s="2">
        <v>158</v>
      </c>
      <c r="AJ160" t="str" cm="1">
        <f t="array" ref="AJ160">IFERROR(
INDEX($A$3:$G$317,
SMALL(
IF($G$3:$G$317="Sportif", ROW($A$3:$A$317)-ROW($A$3)+1),
ROW(A158)
),
CHOOSE(COLUMN(A158),1,2,3,7,5)
),
"")</f>
        <v>LAGACHE</v>
      </c>
      <c r="AK160" t="str" cm="1">
        <f t="array" ref="AK160">IFERROR(
INDEX($A$3:$G$317,
SMALL(
IF($G$3:$G$317="Sportif", ROW($A$3:$A$317)-ROW($A$3)+1),
ROW(B158)
),
CHOOSE(COLUMN(B158),1,2,3,7,5)
),
"")</f>
        <v>Pierre</v>
      </c>
      <c r="AL160" t="str" cm="1">
        <f t="array" ref="AL160">IFERROR(
INDEX($A$3:$G$317,
SMALL(
IF($G$3:$G$317="Sportif", ROW($A$3:$A$317)-ROW($A$3)+1),
ROW(C158)
),
CHOOSE(COLUMN(C158),1,2,3,7,5)
),
"")</f>
        <v>EHPAD Fouilloy</v>
      </c>
      <c r="AM160" t="str" cm="1">
        <f t="array" ref="AM160">IFERROR(
INDEX($A$3:$G$317,
SMALL(
IF($G$3:$G$317="Sportif", ROW($A$3:$A$317)-ROW($A$3)+1),
ROW(D158)
),
CHOOSE(COLUMN(D158),1,2,3,7,5)
),
"")</f>
        <v>sportif</v>
      </c>
      <c r="AN160" cm="1">
        <f t="array" ref="AN160">IFERROR(
INDEX($A$3:$G$317,
SMALL(
IF($G$3:$G$317="Sportif", ROW($A$3:$A$317)-ROW($A$3)+1),
ROW(E158)
),
CHOOSE(COLUMN(E158),1,2,3,7,5)
),
"")</f>
        <v>50</v>
      </c>
      <c r="AO160" s="2">
        <f t="shared" si="37"/>
        <v>157</v>
      </c>
    </row>
    <row r="161" spans="1:41" x14ac:dyDescent="0.3">
      <c r="A161" t="s">
        <v>680</v>
      </c>
      <c r="B161" t="s">
        <v>681</v>
      </c>
      <c r="C161" s="2" t="s">
        <v>514</v>
      </c>
      <c r="D161" t="s">
        <v>29</v>
      </c>
      <c r="E161">
        <v>61.5</v>
      </c>
      <c r="F161" s="2">
        <f t="shared" si="36"/>
        <v>157</v>
      </c>
      <c r="G161" t="s">
        <v>132</v>
      </c>
      <c r="I161" s="2">
        <f t="shared" si="42"/>
        <v>159</v>
      </c>
      <c r="J161" s="2" t="str">
        <f t="shared" si="43"/>
        <v>FOLLET</v>
      </c>
      <c r="K161" s="2" t="str">
        <f t="shared" si="44"/>
        <v>Clarisse</v>
      </c>
      <c r="L161" s="2" t="str">
        <f t="shared" si="45"/>
        <v>CH CORBIE ALBERT</v>
      </c>
      <c r="M161" s="2">
        <f t="shared" si="29"/>
        <v>61.5</v>
      </c>
      <c r="V161" t="s">
        <v>539</v>
      </c>
      <c r="W161" t="s">
        <v>389</v>
      </c>
      <c r="X161" s="2" t="s">
        <v>514</v>
      </c>
      <c r="Y161" t="s">
        <v>29</v>
      </c>
      <c r="Z161">
        <v>61</v>
      </c>
      <c r="AA161" s="2">
        <v>158</v>
      </c>
      <c r="AJ161" t="str" cm="1">
        <f t="array" ref="AJ161">IFERROR(
INDEX($A$3:$G$317,
SMALL(
IF($G$3:$G$317="Sportif", ROW($A$3:$A$317)-ROW($A$3)+1),
ROW(A159)
),
CHOOSE(COLUMN(A159),1,2,3,7,5)
),
"")</f>
        <v>JEROME</v>
      </c>
      <c r="AK161" t="str" cm="1">
        <f t="array" ref="AK161">IFERROR(
INDEX($A$3:$G$317,
SMALL(
IF($G$3:$G$317="Sportif", ROW($A$3:$A$317)-ROW($A$3)+1),
ROW(B159)
),
CHOOSE(COLUMN(B159),1,2,3,7,5)
),
"")</f>
        <v>Béatrice</v>
      </c>
      <c r="AL161" t="str" cm="1">
        <f t="array" ref="AL161">IFERROR(
INDEX($A$3:$G$317,
SMALL(
IF($G$3:$G$317="Sportif", ROW($A$3:$A$317)-ROW($A$3)+1),
ROW(C159)
),
CHOOSE(COLUMN(C159),1,2,3,7,5)
),
"")</f>
        <v>Pôle Santé de Breteuil</v>
      </c>
      <c r="AM161" t="str" cm="1">
        <f t="array" ref="AM161">IFERROR(
INDEX($A$3:$G$317,
SMALL(
IF($G$3:$G$317="Sportif", ROW($A$3:$A$317)-ROW($A$3)+1),
ROW(D159)
),
CHOOSE(COLUMN(D159),1,2,3,7,5)
),
"")</f>
        <v>sportif</v>
      </c>
      <c r="AN161" cm="1">
        <f t="array" ref="AN161">IFERROR(
INDEX($A$3:$G$317,
SMALL(
IF($G$3:$G$317="Sportif", ROW($A$3:$A$317)-ROW($A$3)+1),
ROW(E159)
),
CHOOSE(COLUMN(E159),1,2,3,7,5)
),
"")</f>
        <v>50</v>
      </c>
      <c r="AO161" s="2">
        <f t="shared" si="37"/>
        <v>157</v>
      </c>
    </row>
    <row r="162" spans="1:41" x14ac:dyDescent="0.3">
      <c r="A162" t="s">
        <v>434</v>
      </c>
      <c r="B162" t="s">
        <v>435</v>
      </c>
      <c r="C162" s="2" t="s">
        <v>363</v>
      </c>
      <c r="D162" t="s">
        <v>29</v>
      </c>
      <c r="E162">
        <v>61</v>
      </c>
      <c r="F162" s="2">
        <f t="shared" si="36"/>
        <v>160</v>
      </c>
      <c r="G162" t="s">
        <v>26</v>
      </c>
      <c r="I162" s="2">
        <f t="shared" si="42"/>
        <v>160</v>
      </c>
      <c r="J162" s="2" t="str">
        <f t="shared" si="43"/>
        <v>KLIN</v>
      </c>
      <c r="K162" s="2" t="str">
        <f t="shared" si="44"/>
        <v>Daniel</v>
      </c>
      <c r="L162" s="2" t="str">
        <f t="shared" si="45"/>
        <v>FAM / FDV HARBONNIERES</v>
      </c>
      <c r="M162" s="2">
        <f t="shared" si="29"/>
        <v>61</v>
      </c>
      <c r="V162" t="s">
        <v>122</v>
      </c>
      <c r="W162" t="s">
        <v>123</v>
      </c>
      <c r="X162" t="s">
        <v>36</v>
      </c>
      <c r="Y162" t="s">
        <v>29</v>
      </c>
      <c r="Z162">
        <v>60.5</v>
      </c>
      <c r="AA162" s="2">
        <v>160</v>
      </c>
      <c r="AJ162" t="str" cm="1">
        <f t="array" ref="AJ162">IFERROR(
INDEX($A$3:$G$317,
SMALL(
IF($G$3:$G$317="Sportif", ROW($A$3:$A$317)-ROW($A$3)+1),
ROW(A160)
),
CHOOSE(COLUMN(A160),1,2,3,7,5)
),
"")</f>
        <v>VASSEUR</v>
      </c>
      <c r="AK162" t="str" cm="1">
        <f t="array" ref="AK162">IFERROR(
INDEX($A$3:$G$317,
SMALL(
IF($G$3:$G$317="Sportif", ROW($A$3:$A$317)-ROW($A$3)+1),
ROW(B160)
),
CHOOSE(COLUMN(B160),1,2,3,7,5)
),
"")</f>
        <v>Emeline</v>
      </c>
      <c r="AL162" t="str" cm="1">
        <f t="array" ref="AL162">IFERROR(
INDEX($A$3:$G$317,
SMALL(
IF($G$3:$G$317="Sportif", ROW($A$3:$A$317)-ROW($A$3)+1),
ROW(C160)
),
CHOOSE(COLUMN(C160),1,2,3,7,5)
),
"")</f>
        <v>Handisport Amiens Métropole</v>
      </c>
      <c r="AM162" t="str" cm="1">
        <f t="array" ref="AM162">IFERROR(
INDEX($A$3:$G$317,
SMALL(
IF($G$3:$G$317="Sportif", ROW($A$3:$A$317)-ROW($A$3)+1),
ROW(D160)
),
CHOOSE(COLUMN(D160),1,2,3,7,5)
),
"")</f>
        <v>sportif</v>
      </c>
      <c r="AN162" cm="1">
        <f t="array" ref="AN162">IFERROR(
INDEX($A$3:$G$317,
SMALL(
IF($G$3:$G$317="Sportif", ROW($A$3:$A$317)-ROW($A$3)+1),
ROW(E160)
),
CHOOSE(COLUMN(E160),1,2,3,7,5)
),
"")</f>
        <v>50</v>
      </c>
      <c r="AO162" s="2">
        <f t="shared" si="37"/>
        <v>157</v>
      </c>
    </row>
    <row r="163" spans="1:41" x14ac:dyDescent="0.3">
      <c r="A163" t="s">
        <v>539</v>
      </c>
      <c r="B163" t="s">
        <v>389</v>
      </c>
      <c r="C163" s="2" t="s">
        <v>514</v>
      </c>
      <c r="D163" t="s">
        <v>29</v>
      </c>
      <c r="E163">
        <v>61</v>
      </c>
      <c r="F163" s="2">
        <f t="shared" si="36"/>
        <v>160</v>
      </c>
      <c r="G163" t="s">
        <v>26</v>
      </c>
      <c r="I163" s="2">
        <f t="shared" si="42"/>
        <v>161</v>
      </c>
      <c r="J163" s="2" t="str">
        <f t="shared" si="43"/>
        <v>CROQUET</v>
      </c>
      <c r="K163" s="2" t="str">
        <f t="shared" si="44"/>
        <v>Marc</v>
      </c>
      <c r="L163" s="2" t="str">
        <f t="shared" si="45"/>
        <v>CH CORBIE ALBERT</v>
      </c>
      <c r="M163" s="2">
        <f t="shared" ref="M163:M199" si="46">IFERROR(E163, "")</f>
        <v>61</v>
      </c>
      <c r="V163" t="s">
        <v>436</v>
      </c>
      <c r="W163" t="s">
        <v>247</v>
      </c>
      <c r="X163" s="2" t="s">
        <v>363</v>
      </c>
      <c r="Y163" t="s">
        <v>29</v>
      </c>
      <c r="Z163">
        <v>60.5</v>
      </c>
      <c r="AA163" s="2">
        <v>160</v>
      </c>
      <c r="AJ163" t="str" cm="1">
        <f t="array" ref="AJ163">IFERROR(
INDEX($A$3:$G$317,
SMALL(
IF($G$3:$G$317="Sportif", ROW($A$3:$A$317)-ROW($A$3)+1),
ROW(A161)
),
CHOOSE(COLUMN(A161),1,2,3,7,5)
),
"")</f>
        <v>BAILLY</v>
      </c>
      <c r="AK163" t="str" cm="1">
        <f t="array" ref="AK163">IFERROR(
INDEX($A$3:$G$317,
SMALL(
IF($G$3:$G$317="Sportif", ROW($A$3:$A$317)-ROW($A$3)+1),
ROW(B161)
),
CHOOSE(COLUMN(B161),1,2,3,7,5)
),
"")</f>
        <v>Mickaël</v>
      </c>
      <c r="AL163" t="str" cm="1">
        <f t="array" ref="AL163">IFERROR(
INDEX($A$3:$G$317,
SMALL(
IF($G$3:$G$317="Sportif", ROW($A$3:$A$317)-ROW($A$3)+1),
ROW(C161)
),
CHOOSE(COLUMN(C161),1,2,3,7,5)
),
"")</f>
        <v>FAM / FDV HARBONNIERES</v>
      </c>
      <c r="AM163" t="str" cm="1">
        <f t="array" ref="AM163">IFERROR(
INDEX($A$3:$G$317,
SMALL(
IF($G$3:$G$317="Sportif", ROW($A$3:$A$317)-ROW($A$3)+1),
ROW(D161)
),
CHOOSE(COLUMN(D161),1,2,3,7,5)
),
"")</f>
        <v>sportif</v>
      </c>
      <c r="AN163" cm="1">
        <f t="array" ref="AN163">IFERROR(
INDEX($A$3:$G$317,
SMALL(
IF($G$3:$G$317="Sportif", ROW($A$3:$A$317)-ROW($A$3)+1),
ROW(E161)
),
CHOOSE(COLUMN(E161),1,2,3,7,5)
),
"")</f>
        <v>50</v>
      </c>
      <c r="AO163" s="2">
        <f t="shared" si="37"/>
        <v>157</v>
      </c>
    </row>
    <row r="164" spans="1:41" x14ac:dyDescent="0.3">
      <c r="A164" t="s">
        <v>122</v>
      </c>
      <c r="B164" t="s">
        <v>123</v>
      </c>
      <c r="C164" t="s">
        <v>36</v>
      </c>
      <c r="D164" t="s">
        <v>29</v>
      </c>
      <c r="E164">
        <v>60.5</v>
      </c>
      <c r="F164" s="2">
        <f t="shared" si="36"/>
        <v>162</v>
      </c>
      <c r="G164" t="s">
        <v>26</v>
      </c>
      <c r="I164" s="2">
        <f t="shared" si="42"/>
        <v>162</v>
      </c>
      <c r="J164" s="2" t="str">
        <f t="shared" si="43"/>
        <v>TOUBIN</v>
      </c>
      <c r="K164" s="2" t="str">
        <f t="shared" si="44"/>
        <v>Suzanne</v>
      </c>
      <c r="L164" s="2" t="str">
        <f t="shared" si="45"/>
        <v>EHPAD Fouilloy</v>
      </c>
      <c r="M164" s="2">
        <f t="shared" si="46"/>
        <v>60.5</v>
      </c>
      <c r="V164" t="s">
        <v>437</v>
      </c>
      <c r="W164" t="s">
        <v>438</v>
      </c>
      <c r="X164" s="2" t="s">
        <v>363</v>
      </c>
      <c r="Y164" t="s">
        <v>29</v>
      </c>
      <c r="Z164">
        <v>60.5</v>
      </c>
      <c r="AA164" s="2">
        <v>160</v>
      </c>
      <c r="AJ164" t="str" cm="1">
        <f t="array" ref="AJ164">IFERROR(
INDEX($A$3:$G$317,
SMALL(
IF($G$3:$G$317="Sportif", ROW($A$3:$A$317)-ROW($A$3)+1),
ROW(A162)
),
CHOOSE(COLUMN(A162),1,2,3,7,5)
),
"")</f>
        <v>GREMMO</v>
      </c>
      <c r="AK164" t="str" cm="1">
        <f t="array" ref="AK164">IFERROR(
INDEX($A$3:$G$317,
SMALL(
IF($G$3:$G$317="Sportif", ROW($A$3:$A$317)-ROW($A$3)+1),
ROW(B162)
),
CHOOSE(COLUMN(B162),1,2,3,7,5)
),
"")</f>
        <v>Régine</v>
      </c>
      <c r="AL164" t="str" cm="1">
        <f t="array" ref="AL164">IFERROR(
INDEX($A$3:$G$317,
SMALL(
IF($G$3:$G$317="Sportif", ROW($A$3:$A$317)-ROW($A$3)+1),
ROW(C162)
),
CHOOSE(COLUMN(C162),1,2,3,7,5)
),
"")</f>
        <v>EHPAD Fouilloy</v>
      </c>
      <c r="AM164" t="str" cm="1">
        <f t="array" ref="AM164">IFERROR(
INDEX($A$3:$G$317,
SMALL(
IF($G$3:$G$317="Sportif", ROW($A$3:$A$317)-ROW($A$3)+1),
ROW(D162)
),
CHOOSE(COLUMN(D162),1,2,3,7,5)
),
"")</f>
        <v>sportif</v>
      </c>
      <c r="AN164" cm="1">
        <f t="array" ref="AN164">IFERROR(
INDEX($A$3:$G$317,
SMALL(
IF($G$3:$G$317="Sportif", ROW($A$3:$A$317)-ROW($A$3)+1),
ROW(E162)
),
CHOOSE(COLUMN(E162),1,2,3,7,5)
),
"")</f>
        <v>49.5</v>
      </c>
      <c r="AO164" s="2">
        <f t="shared" si="37"/>
        <v>162</v>
      </c>
    </row>
    <row r="165" spans="1:41" x14ac:dyDescent="0.3">
      <c r="A165" t="s">
        <v>436</v>
      </c>
      <c r="B165" t="s">
        <v>247</v>
      </c>
      <c r="C165" s="2" t="s">
        <v>363</v>
      </c>
      <c r="D165" t="s">
        <v>29</v>
      </c>
      <c r="E165">
        <v>60.5</v>
      </c>
      <c r="F165" s="2">
        <f t="shared" si="36"/>
        <v>162</v>
      </c>
      <c r="G165" t="s">
        <v>26</v>
      </c>
      <c r="I165" s="2">
        <f t="shared" si="42"/>
        <v>163</v>
      </c>
      <c r="J165" s="2" t="str">
        <f t="shared" si="43"/>
        <v>BEAUVAIS</v>
      </c>
      <c r="K165" s="2" t="str">
        <f t="shared" si="44"/>
        <v>Isabelle</v>
      </c>
      <c r="L165" s="2" t="str">
        <f t="shared" si="45"/>
        <v>FAM / FDV HARBONNIERES</v>
      </c>
      <c r="M165" s="2">
        <f t="shared" si="46"/>
        <v>60.5</v>
      </c>
      <c r="V165" t="s">
        <v>386</v>
      </c>
      <c r="W165" t="s">
        <v>205</v>
      </c>
      <c r="X165" s="2" t="s">
        <v>363</v>
      </c>
      <c r="Y165" t="s">
        <v>29</v>
      </c>
      <c r="Z165">
        <v>60.5</v>
      </c>
      <c r="AA165" s="2">
        <v>160</v>
      </c>
      <c r="AJ165" t="str" cm="1">
        <f t="array" ref="AJ165">IFERROR(
INDEX($A$3:$G$317,
SMALL(
IF($G$3:$G$317="Sportif", ROW($A$3:$A$317)-ROW($A$3)+1),
ROW(A163)
),
CHOOSE(COLUMN(A163),1,2,3,7,5)
),
"")</f>
        <v>BARDEAU</v>
      </c>
      <c r="AK165" t="str" cm="1">
        <f t="array" ref="AK165">IFERROR(
INDEX($A$3:$G$317,
SMALL(
IF($G$3:$G$317="Sportif", ROW($A$3:$A$317)-ROW($A$3)+1),
ROW(B163)
),
CHOOSE(COLUMN(B163),1,2,3,7,5)
),
"")</f>
        <v>Michèle</v>
      </c>
      <c r="AL165" t="str" cm="1">
        <f t="array" ref="AL165">IFERROR(
INDEX($A$3:$G$317,
SMALL(
IF($G$3:$G$317="Sportif", ROW($A$3:$A$317)-ROW($A$3)+1),
ROW(C163)
),
CHOOSE(COLUMN(C163),1,2,3,7,5)
),
"")</f>
        <v>EHPAD Fouilloy</v>
      </c>
      <c r="AM165" t="str" cm="1">
        <f t="array" ref="AM165">IFERROR(
INDEX($A$3:$G$317,
SMALL(
IF($G$3:$G$317="Sportif", ROW($A$3:$A$317)-ROW($A$3)+1),
ROW(D163)
),
CHOOSE(COLUMN(D163),1,2,3,7,5)
),
"")</f>
        <v>sportif</v>
      </c>
      <c r="AN165" cm="1">
        <f t="array" ref="AN165">IFERROR(
INDEX($A$3:$G$317,
SMALL(
IF($G$3:$G$317="Sportif", ROW($A$3:$A$317)-ROW($A$3)+1),
ROW(E163)
),
CHOOSE(COLUMN(E163),1,2,3,7,5)
),
"")</f>
        <v>49.5</v>
      </c>
      <c r="AO165" s="2">
        <f t="shared" si="37"/>
        <v>162</v>
      </c>
    </row>
    <row r="166" spans="1:41" x14ac:dyDescent="0.3">
      <c r="A166" t="s">
        <v>437</v>
      </c>
      <c r="B166" t="s">
        <v>438</v>
      </c>
      <c r="C166" s="2" t="s">
        <v>363</v>
      </c>
      <c r="D166" t="s">
        <v>29</v>
      </c>
      <c r="E166">
        <v>60.5</v>
      </c>
      <c r="F166" s="2">
        <f t="shared" si="36"/>
        <v>162</v>
      </c>
      <c r="G166" t="s">
        <v>26</v>
      </c>
      <c r="I166" s="2">
        <f t="shared" si="42"/>
        <v>164</v>
      </c>
      <c r="J166" s="2" t="str">
        <f t="shared" si="43"/>
        <v>DELAPORTE</v>
      </c>
      <c r="K166" s="2" t="str">
        <f t="shared" si="44"/>
        <v>William</v>
      </c>
      <c r="L166" s="2" t="str">
        <f t="shared" si="45"/>
        <v>FAM / FDV HARBONNIERES</v>
      </c>
      <c r="M166" s="2">
        <f t="shared" si="46"/>
        <v>60.5</v>
      </c>
      <c r="V166" t="s">
        <v>116</v>
      </c>
      <c r="W166" t="s">
        <v>117</v>
      </c>
      <c r="X166" t="s">
        <v>36</v>
      </c>
      <c r="Y166" t="s">
        <v>29</v>
      </c>
      <c r="Z166">
        <v>60</v>
      </c>
      <c r="AA166" s="2">
        <v>164</v>
      </c>
      <c r="AJ166" t="str" cm="1">
        <f t="array" ref="AJ166">IFERROR(
INDEX($A$3:$G$317,
SMALL(
IF($G$3:$G$317="Sportif", ROW($A$3:$A$317)-ROW($A$3)+1),
ROW(A164)
),
CHOOSE(COLUMN(A164),1,2,3,7,5)
),
"")</f>
        <v>ISANI</v>
      </c>
      <c r="AK166" t="str" cm="1">
        <f t="array" ref="AK166">IFERROR(
INDEX($A$3:$G$317,
SMALL(
IF($G$3:$G$317="Sportif", ROW($A$3:$A$317)-ROW($A$3)+1),
ROW(B164)
),
CHOOSE(COLUMN(B164),1,2,3,7,5)
),
"")</f>
        <v>Phillipe</v>
      </c>
      <c r="AL166" t="str" cm="1">
        <f t="array" ref="AL166">IFERROR(
INDEX($A$3:$G$317,
SMALL(
IF($G$3:$G$317="Sportif", ROW($A$3:$A$317)-ROW($A$3)+1),
ROW(C164)
),
CHOOSE(COLUMN(C164),1,2,3,7,5)
),
"")</f>
        <v>Pôle Santé de Breteuil</v>
      </c>
      <c r="AM166" t="str" cm="1">
        <f t="array" ref="AM166">IFERROR(
INDEX($A$3:$G$317,
SMALL(
IF($G$3:$G$317="Sportif", ROW($A$3:$A$317)-ROW($A$3)+1),
ROW(D164)
),
CHOOSE(COLUMN(D164),1,2,3,7,5)
),
"")</f>
        <v>sportif</v>
      </c>
      <c r="AN166" cm="1">
        <f t="array" ref="AN166">IFERROR(
INDEX($A$3:$G$317,
SMALL(
IF($G$3:$G$317="Sportif", ROW($A$3:$A$317)-ROW($A$3)+1),
ROW(E164)
),
CHOOSE(COLUMN(E164),1,2,3,7,5)
),
"")</f>
        <v>49.5</v>
      </c>
      <c r="AO166" s="2">
        <f t="shared" si="37"/>
        <v>162</v>
      </c>
    </row>
    <row r="167" spans="1:41" x14ac:dyDescent="0.3">
      <c r="A167" t="s">
        <v>386</v>
      </c>
      <c r="B167" t="s">
        <v>205</v>
      </c>
      <c r="C167" s="2" t="s">
        <v>363</v>
      </c>
      <c r="D167" t="s">
        <v>29</v>
      </c>
      <c r="E167">
        <v>60.5</v>
      </c>
      <c r="F167" s="2">
        <f t="shared" si="36"/>
        <v>162</v>
      </c>
      <c r="G167" t="s">
        <v>26</v>
      </c>
      <c r="I167" s="2">
        <f t="shared" si="42"/>
        <v>165</v>
      </c>
      <c r="J167" s="2" t="str">
        <f t="shared" si="43"/>
        <v>OSSART</v>
      </c>
      <c r="K167" s="2" t="str">
        <f t="shared" si="44"/>
        <v>Dominique</v>
      </c>
      <c r="L167" s="2" t="str">
        <f t="shared" si="45"/>
        <v>FAM / FDV HARBONNIERES</v>
      </c>
      <c r="M167" s="2">
        <f t="shared" si="46"/>
        <v>60.5</v>
      </c>
      <c r="V167" t="s">
        <v>81</v>
      </c>
      <c r="W167" t="s">
        <v>45</v>
      </c>
      <c r="X167" s="2" t="s">
        <v>127</v>
      </c>
      <c r="Y167" t="s">
        <v>29</v>
      </c>
      <c r="Z167">
        <v>60</v>
      </c>
      <c r="AA167" s="2">
        <v>164</v>
      </c>
      <c r="AJ167" t="str" cm="1">
        <f t="array" ref="AJ167">IFERROR(
INDEX($A$3:$G$317,
SMALL(
IF($G$3:$G$317="Sportif", ROW($A$3:$A$317)-ROW($A$3)+1),
ROW(A165)
),
CHOOSE(COLUMN(A165),1,2,3,7,5)
),
"")</f>
        <v>CLONIER</v>
      </c>
      <c r="AK167" t="str" cm="1">
        <f t="array" ref="AK167">IFERROR(
INDEX($A$3:$G$317,
SMALL(
IF($G$3:$G$317="Sportif", ROW($A$3:$A$317)-ROW($A$3)+1),
ROW(B165)
),
CHOOSE(COLUMN(B165),1,2,3,7,5)
),
"")</f>
        <v>Nancy</v>
      </c>
      <c r="AL167" t="str" cm="1">
        <f t="array" ref="AL167">IFERROR(
INDEX($A$3:$G$317,
SMALL(
IF($G$3:$G$317="Sportif", ROW($A$3:$A$317)-ROW($A$3)+1),
ROW(C165)
),
CHOOSE(COLUMN(C165),1,2,3,7,5)
),
"")</f>
        <v>FAM / FDV HARBONNIERES</v>
      </c>
      <c r="AM167" t="str" cm="1">
        <f t="array" ref="AM167">IFERROR(
INDEX($A$3:$G$317,
SMALL(
IF($G$3:$G$317="Sportif", ROW($A$3:$A$317)-ROW($A$3)+1),
ROW(D165)
),
CHOOSE(COLUMN(D165),1,2,3,7,5)
),
"")</f>
        <v>sportif</v>
      </c>
      <c r="AN167" cm="1">
        <f t="array" ref="AN167">IFERROR(
INDEX($A$3:$G$317,
SMALL(
IF($G$3:$G$317="Sportif", ROW($A$3:$A$317)-ROW($A$3)+1),
ROW(E165)
),
CHOOSE(COLUMN(E165),1,2,3,7,5)
),
"")</f>
        <v>49.5</v>
      </c>
      <c r="AO167" s="2">
        <f t="shared" si="37"/>
        <v>162</v>
      </c>
    </row>
    <row r="168" spans="1:41" x14ac:dyDescent="0.3">
      <c r="A168" t="s">
        <v>116</v>
      </c>
      <c r="B168" t="s">
        <v>117</v>
      </c>
      <c r="C168" t="s">
        <v>36</v>
      </c>
      <c r="D168" t="s">
        <v>29</v>
      </c>
      <c r="E168">
        <v>60</v>
      </c>
      <c r="F168" s="2">
        <f t="shared" si="36"/>
        <v>166</v>
      </c>
      <c r="G168" t="s">
        <v>26</v>
      </c>
      <c r="I168" s="2">
        <f t="shared" si="42"/>
        <v>166</v>
      </c>
      <c r="J168" s="2" t="str">
        <f t="shared" si="43"/>
        <v>LENFANT</v>
      </c>
      <c r="K168" s="2" t="str">
        <f t="shared" si="44"/>
        <v>Gismonde</v>
      </c>
      <c r="L168" s="2" t="str">
        <f t="shared" si="45"/>
        <v>EHPAD Fouilloy</v>
      </c>
      <c r="M168" s="2">
        <f t="shared" si="46"/>
        <v>60</v>
      </c>
      <c r="V168" t="s">
        <v>406</v>
      </c>
      <c r="W168" t="s">
        <v>439</v>
      </c>
      <c r="X168" s="2" t="s">
        <v>363</v>
      </c>
      <c r="Y168" t="s">
        <v>29</v>
      </c>
      <c r="Z168">
        <v>60</v>
      </c>
      <c r="AA168" s="2">
        <v>164</v>
      </c>
      <c r="AJ168" t="str" cm="1">
        <f t="array" ref="AJ168">IFERROR(
INDEX($A$3:$G$317,
SMALL(
IF($G$3:$G$317="Sportif", ROW($A$3:$A$317)-ROW($A$3)+1),
ROW(A166)
),
CHOOSE(COLUMN(A166),1,2,3,7,5)
),
"")</f>
        <v>DELASSUS</v>
      </c>
      <c r="AK168" t="str" cm="1">
        <f t="array" ref="AK168">IFERROR(
INDEX($A$3:$G$317,
SMALL(
IF($G$3:$G$317="Sportif", ROW($A$3:$A$317)-ROW($A$3)+1),
ROW(B166)
),
CHOOSE(COLUMN(B166),1,2,3,7,5)
),
"")</f>
        <v>Jacques</v>
      </c>
      <c r="AL168" t="str" cm="1">
        <f t="array" ref="AL168">IFERROR(
INDEX($A$3:$G$317,
SMALL(
IF($G$3:$G$317="Sportif", ROW($A$3:$A$317)-ROW($A$3)+1),
ROW(C166)
),
CHOOSE(COLUMN(C166),1,2,3,7,5)
),
"")</f>
        <v>CH CORBIE ALBERT</v>
      </c>
      <c r="AM168" t="str" cm="1">
        <f t="array" ref="AM168">IFERROR(
INDEX($A$3:$G$317,
SMALL(
IF($G$3:$G$317="Sportif", ROW($A$3:$A$317)-ROW($A$3)+1),
ROW(D166)
),
CHOOSE(COLUMN(D166),1,2,3,7,5)
),
"")</f>
        <v>sportif</v>
      </c>
      <c r="AN168" cm="1">
        <f t="array" ref="AN168">IFERROR(
INDEX($A$3:$G$317,
SMALL(
IF($G$3:$G$317="Sportif", ROW($A$3:$A$317)-ROW($A$3)+1),
ROW(E166)
),
CHOOSE(COLUMN(E166),1,2,3,7,5)
),
"")</f>
        <v>49.5</v>
      </c>
      <c r="AO168" s="2">
        <f t="shared" si="37"/>
        <v>162</v>
      </c>
    </row>
    <row r="169" spans="1:41" x14ac:dyDescent="0.3">
      <c r="A169" t="s">
        <v>81</v>
      </c>
      <c r="B169" t="s">
        <v>45</v>
      </c>
      <c r="C169" s="2" t="s">
        <v>127</v>
      </c>
      <c r="D169" t="s">
        <v>29</v>
      </c>
      <c r="E169">
        <v>60</v>
      </c>
      <c r="F169" s="2">
        <f t="shared" si="36"/>
        <v>166</v>
      </c>
      <c r="G169" t="s">
        <v>26</v>
      </c>
      <c r="I169" s="2">
        <f t="shared" si="42"/>
        <v>167</v>
      </c>
      <c r="J169" s="2" t="str">
        <f t="shared" si="43"/>
        <v>CARON</v>
      </c>
      <c r="K169" s="2" t="str">
        <f t="shared" si="44"/>
        <v>Guillaume</v>
      </c>
      <c r="L169" s="2" t="str">
        <f t="shared" si="45"/>
        <v>Handisport Amiens Métropole</v>
      </c>
      <c r="M169" s="2">
        <f t="shared" si="46"/>
        <v>60</v>
      </c>
      <c r="V169" t="s">
        <v>440</v>
      </c>
      <c r="W169" t="s">
        <v>441</v>
      </c>
      <c r="X169" s="2" t="s">
        <v>363</v>
      </c>
      <c r="Y169" t="s">
        <v>29</v>
      </c>
      <c r="Z169">
        <v>60</v>
      </c>
      <c r="AA169" s="2">
        <v>164</v>
      </c>
      <c r="AJ169" t="str" cm="1">
        <f t="array" ref="AJ169">IFERROR(
INDEX($A$3:$G$317,
SMALL(
IF($G$3:$G$317="Sportif", ROW($A$3:$A$317)-ROW($A$3)+1),
ROW(A167)
),
CHOOSE(COLUMN(A167),1,2,3,7,5)
),
"")</f>
        <v>DUFOSSE</v>
      </c>
      <c r="AK169" t="str" cm="1">
        <f t="array" ref="AK169">IFERROR(
INDEX($A$3:$G$317,
SMALL(
IF($G$3:$G$317="Sportif", ROW($A$3:$A$317)-ROW($A$3)+1),
ROW(B167)
),
CHOOSE(COLUMN(B167),1,2,3,7,5)
),
"")</f>
        <v>Roger</v>
      </c>
      <c r="AL169" t="str" cm="1">
        <f t="array" ref="AL169">IFERROR(
INDEX($A$3:$G$317,
SMALL(
IF($G$3:$G$317="Sportif", ROW($A$3:$A$317)-ROW($A$3)+1),
ROW(C167)
),
CHOOSE(COLUMN(C167),1,2,3,7,5)
),
"")</f>
        <v>CH CORBIE ALBERT</v>
      </c>
      <c r="AM169" t="str" cm="1">
        <f t="array" ref="AM169">IFERROR(
INDEX($A$3:$G$317,
SMALL(
IF($G$3:$G$317="Sportif", ROW($A$3:$A$317)-ROW($A$3)+1),
ROW(D167)
),
CHOOSE(COLUMN(D167),1,2,3,7,5)
),
"")</f>
        <v>sportif</v>
      </c>
      <c r="AN169" cm="1">
        <f t="array" ref="AN169">IFERROR(
INDEX($A$3:$G$317,
SMALL(
IF($G$3:$G$317="Sportif", ROW($A$3:$A$317)-ROW($A$3)+1),
ROW(E167)
),
CHOOSE(COLUMN(E167),1,2,3,7,5)
),
"")</f>
        <v>49</v>
      </c>
      <c r="AO169" s="2">
        <f t="shared" si="37"/>
        <v>167</v>
      </c>
    </row>
    <row r="170" spans="1:41" x14ac:dyDescent="0.3">
      <c r="A170" t="s">
        <v>406</v>
      </c>
      <c r="B170" t="s">
        <v>439</v>
      </c>
      <c r="C170" s="2" t="s">
        <v>363</v>
      </c>
      <c r="D170" t="s">
        <v>29</v>
      </c>
      <c r="E170">
        <v>60</v>
      </c>
      <c r="F170" s="2">
        <f t="shared" si="36"/>
        <v>166</v>
      </c>
      <c r="G170" t="s">
        <v>26</v>
      </c>
      <c r="I170" s="2">
        <f t="shared" si="42"/>
        <v>168</v>
      </c>
      <c r="J170" s="2" t="str">
        <f t="shared" si="43"/>
        <v>MOINSE</v>
      </c>
      <c r="K170" s="2" t="str">
        <f t="shared" si="44"/>
        <v>Véronique</v>
      </c>
      <c r="L170" s="2" t="str">
        <f t="shared" si="45"/>
        <v>FAM / FDV HARBONNIERES</v>
      </c>
      <c r="M170" s="2">
        <f t="shared" si="46"/>
        <v>60</v>
      </c>
      <c r="V170" t="s">
        <v>643</v>
      </c>
      <c r="W170" t="s">
        <v>644</v>
      </c>
      <c r="X170" s="2" t="s">
        <v>514</v>
      </c>
      <c r="Y170" t="s">
        <v>29</v>
      </c>
      <c r="Z170">
        <v>60</v>
      </c>
      <c r="AA170" s="2">
        <v>164</v>
      </c>
      <c r="AJ170" t="str" cm="1">
        <f t="array" ref="AJ170">IFERROR(
INDEX($A$3:$G$317,
SMALL(
IF($G$3:$G$317="Sportif", ROW($A$3:$A$317)-ROW($A$3)+1),
ROW(A168)
),
CHOOSE(COLUMN(A168),1,2,3,7,5)
),
"")</f>
        <v>GOFFAUX</v>
      </c>
      <c r="AK170" t="str" cm="1">
        <f t="array" ref="AK170">IFERROR(
INDEX($A$3:$G$317,
SMALL(
IF($G$3:$G$317="Sportif", ROW($A$3:$A$317)-ROW($A$3)+1),
ROW(B168)
),
CHOOSE(COLUMN(B168),1,2,3,7,5)
),
"")</f>
        <v>Gwendoline</v>
      </c>
      <c r="AL170" t="str" cm="1">
        <f t="array" ref="AL170">IFERROR(
INDEX($A$3:$G$317,
SMALL(
IF($G$3:$G$317="Sportif", ROW($A$3:$A$317)-ROW($A$3)+1),
ROW(C168)
),
CHOOSE(COLUMN(C168),1,2,3,7,5)
),
"")</f>
        <v>FAM / FDV HARBONNIERES</v>
      </c>
      <c r="AM170" t="str" cm="1">
        <f t="array" ref="AM170">IFERROR(
INDEX($A$3:$G$317,
SMALL(
IF($G$3:$G$317="Sportif", ROW($A$3:$A$317)-ROW($A$3)+1),
ROW(D168)
),
CHOOSE(COLUMN(D168),1,2,3,7,5)
),
"")</f>
        <v>sportif</v>
      </c>
      <c r="AN170" cm="1">
        <f t="array" ref="AN170">IFERROR(
INDEX($A$3:$G$317,
SMALL(
IF($G$3:$G$317="Sportif", ROW($A$3:$A$317)-ROW($A$3)+1),
ROW(E168)
),
CHOOSE(COLUMN(E168),1,2,3,7,5)
),
"")</f>
        <v>48.5</v>
      </c>
      <c r="AO170" s="2">
        <f t="shared" si="37"/>
        <v>168</v>
      </c>
    </row>
    <row r="171" spans="1:41" x14ac:dyDescent="0.3">
      <c r="A171" t="s">
        <v>440</v>
      </c>
      <c r="B171" t="s">
        <v>441</v>
      </c>
      <c r="C171" s="2" t="s">
        <v>363</v>
      </c>
      <c r="D171" t="s">
        <v>29</v>
      </c>
      <c r="E171">
        <v>60</v>
      </c>
      <c r="F171" s="2">
        <f t="shared" si="36"/>
        <v>166</v>
      </c>
      <c r="G171" t="s">
        <v>26</v>
      </c>
      <c r="I171" s="2">
        <f t="shared" si="42"/>
        <v>169</v>
      </c>
      <c r="J171" s="2" t="str">
        <f t="shared" si="43"/>
        <v>LEFEVRE</v>
      </c>
      <c r="K171" s="2" t="str">
        <f t="shared" si="44"/>
        <v>Camille</v>
      </c>
      <c r="L171" s="2" t="str">
        <f t="shared" si="45"/>
        <v>FAM / FDV HARBONNIERES</v>
      </c>
      <c r="M171" s="2">
        <f t="shared" si="46"/>
        <v>60</v>
      </c>
      <c r="V171" t="s">
        <v>442</v>
      </c>
      <c r="W171" t="s">
        <v>443</v>
      </c>
      <c r="X171" s="2" t="s">
        <v>363</v>
      </c>
      <c r="Y171" t="s">
        <v>29</v>
      </c>
      <c r="Z171">
        <v>59.5</v>
      </c>
      <c r="AA171" s="2">
        <v>169</v>
      </c>
      <c r="AJ171" t="str" cm="1">
        <f t="array" ref="AJ171">IFERROR(
INDEX($A$3:$G$317,
SMALL(
IF($G$3:$G$317="Sportif", ROW($A$3:$A$317)-ROW($A$3)+1),
ROW(A169)
),
CHOOSE(COLUMN(A169),1,2,3,7,5)
),
"")</f>
        <v>PORTALIER</v>
      </c>
      <c r="AK171" t="str" cm="1">
        <f t="array" ref="AK171">IFERROR(
INDEX($A$3:$G$317,
SMALL(
IF($G$3:$G$317="Sportif", ROW($A$3:$A$317)-ROW($A$3)+1),
ROW(B169)
),
CHOOSE(COLUMN(B169),1,2,3,7,5)
),
"")</f>
        <v>Célestine</v>
      </c>
      <c r="AL171" t="str" cm="1">
        <f t="array" ref="AL171">IFERROR(
INDEX($A$3:$G$317,
SMALL(
IF($G$3:$G$317="Sportif", ROW($A$3:$A$317)-ROW($A$3)+1),
ROW(C169)
),
CHOOSE(COLUMN(C169),1,2,3,7,5)
),
"")</f>
        <v>IEM Sagebien</v>
      </c>
      <c r="AM171" t="str" cm="1">
        <f t="array" ref="AM171">IFERROR(
INDEX($A$3:$G$317,
SMALL(
IF($G$3:$G$317="Sportif", ROW($A$3:$A$317)-ROW($A$3)+1),
ROW(D169)
),
CHOOSE(COLUMN(D169),1,2,3,7,5)
),
"")</f>
        <v>sportif</v>
      </c>
      <c r="AN171" cm="1">
        <f t="array" ref="AN171">IFERROR(
INDEX($A$3:$G$317,
SMALL(
IF($G$3:$G$317="Sportif", ROW($A$3:$A$317)-ROW($A$3)+1),
ROW(E169)
),
CHOOSE(COLUMN(E169),1,2,3,7,5)
),
"")</f>
        <v>48</v>
      </c>
      <c r="AO171" s="2">
        <f t="shared" si="37"/>
        <v>169</v>
      </c>
    </row>
    <row r="172" spans="1:41" x14ac:dyDescent="0.3">
      <c r="A172" t="s">
        <v>643</v>
      </c>
      <c r="B172" t="s">
        <v>644</v>
      </c>
      <c r="C172" s="2" t="s">
        <v>514</v>
      </c>
      <c r="D172" t="s">
        <v>29</v>
      </c>
      <c r="E172">
        <v>60</v>
      </c>
      <c r="F172" s="2">
        <f t="shared" si="36"/>
        <v>166</v>
      </c>
      <c r="G172" t="s">
        <v>26</v>
      </c>
      <c r="I172" s="2">
        <f t="shared" si="42"/>
        <v>170</v>
      </c>
      <c r="J172" s="2" t="str">
        <f t="shared" si="43"/>
        <v>GATTO</v>
      </c>
      <c r="K172" s="2" t="str">
        <f t="shared" si="44"/>
        <v>Hélène</v>
      </c>
      <c r="L172" s="2" t="str">
        <f t="shared" si="45"/>
        <v>CH CORBIE ALBERT</v>
      </c>
      <c r="M172" s="2">
        <f t="shared" si="46"/>
        <v>60</v>
      </c>
      <c r="V172" t="s">
        <v>517</v>
      </c>
      <c r="W172" t="s">
        <v>518</v>
      </c>
      <c r="X172" s="2" t="s">
        <v>514</v>
      </c>
      <c r="Y172" t="s">
        <v>29</v>
      </c>
      <c r="Z172">
        <v>59.5</v>
      </c>
      <c r="AA172" s="2">
        <v>169</v>
      </c>
      <c r="AJ172" t="str" cm="1">
        <f t="array" ref="AJ172">IFERROR(
INDEX($A$3:$G$317,
SMALL(
IF($G$3:$G$317="Sportif", ROW($A$3:$A$317)-ROW($A$3)+1),
ROW(A170)
),
CHOOSE(COLUMN(A170),1,2,3,7,5)
),
"")</f>
        <v>MARCOTTE</v>
      </c>
      <c r="AK172" t="str" cm="1">
        <f t="array" ref="AK172">IFERROR(
INDEX($A$3:$G$317,
SMALL(
IF($G$3:$G$317="Sportif", ROW($A$3:$A$317)-ROW($A$3)+1),
ROW(B170)
),
CHOOSE(COLUMN(B170),1,2,3,7,5)
),
"")</f>
        <v>Roger</v>
      </c>
      <c r="AL172" t="str" cm="1">
        <f t="array" ref="AL172">IFERROR(
INDEX($A$3:$G$317,
SMALL(
IF($G$3:$G$317="Sportif", ROW($A$3:$A$317)-ROW($A$3)+1),
ROW(C170)
),
CHOOSE(COLUMN(C170),1,2,3,7,5)
),
"")</f>
        <v>EHPAD Fouilloy</v>
      </c>
      <c r="AM172" t="str" cm="1">
        <f t="array" ref="AM172">IFERROR(
INDEX($A$3:$G$317,
SMALL(
IF($G$3:$G$317="Sportif", ROW($A$3:$A$317)-ROW($A$3)+1),
ROW(D170)
),
CHOOSE(COLUMN(D170),1,2,3,7,5)
),
"")</f>
        <v>sportif</v>
      </c>
      <c r="AN172" cm="1">
        <f t="array" ref="AN172">IFERROR(
INDEX($A$3:$G$317,
SMALL(
IF($G$3:$G$317="Sportif", ROW($A$3:$A$317)-ROW($A$3)+1),
ROW(E170)
),
CHOOSE(COLUMN(E170),1,2,3,7,5)
),
"")</f>
        <v>48</v>
      </c>
      <c r="AO172" s="2">
        <f t="shared" si="37"/>
        <v>169</v>
      </c>
    </row>
    <row r="173" spans="1:41" x14ac:dyDescent="0.3">
      <c r="A173" t="s">
        <v>442</v>
      </c>
      <c r="B173" t="s">
        <v>443</v>
      </c>
      <c r="C173" s="2" t="s">
        <v>363</v>
      </c>
      <c r="D173" t="s">
        <v>29</v>
      </c>
      <c r="E173">
        <v>59.5</v>
      </c>
      <c r="F173" s="2">
        <f t="shared" si="36"/>
        <v>171</v>
      </c>
      <c r="G173" t="s">
        <v>26</v>
      </c>
      <c r="I173" s="2">
        <f t="shared" si="42"/>
        <v>171</v>
      </c>
      <c r="J173" s="2" t="str">
        <f t="shared" si="43"/>
        <v>THOMAS</v>
      </c>
      <c r="K173" s="2" t="str">
        <f t="shared" si="44"/>
        <v>Claire-Isabelle</v>
      </c>
      <c r="L173" s="2" t="str">
        <f t="shared" si="45"/>
        <v>FAM / FDV HARBONNIERES</v>
      </c>
      <c r="M173" s="2">
        <f t="shared" si="46"/>
        <v>59.5</v>
      </c>
      <c r="V173" t="s">
        <v>64</v>
      </c>
      <c r="W173" t="s">
        <v>65</v>
      </c>
      <c r="X173" t="s">
        <v>36</v>
      </c>
      <c r="Y173" t="s">
        <v>29</v>
      </c>
      <c r="Z173">
        <v>59</v>
      </c>
      <c r="AA173" s="2">
        <v>171</v>
      </c>
      <c r="AJ173" t="str" cm="1">
        <f t="array" ref="AJ173">IFERROR(
INDEX($A$3:$G$317,
SMALL(
IF($G$3:$G$317="Sportif", ROW($A$3:$A$317)-ROW($A$3)+1),
ROW(A171)
),
CHOOSE(COLUMN(A171),1,2,3,7,5)
),
"")</f>
        <v>CRAMPON</v>
      </c>
      <c r="AK173" t="str" cm="1">
        <f t="array" ref="AK173">IFERROR(
INDEX($A$3:$G$317,
SMALL(
IF($G$3:$G$317="Sportif", ROW($A$3:$A$317)-ROW($A$3)+1),
ROW(B171)
),
CHOOSE(COLUMN(B171),1,2,3,7,5)
),
"")</f>
        <v>Thérèse</v>
      </c>
      <c r="AL173" t="str" cm="1">
        <f t="array" ref="AL173">IFERROR(
INDEX($A$3:$G$317,
SMALL(
IF($G$3:$G$317="Sportif", ROW($A$3:$A$317)-ROW($A$3)+1),
ROW(C171)
),
CHOOSE(COLUMN(C171),1,2,3,7,5)
),
"")</f>
        <v>EHPAD Fouilloy</v>
      </c>
      <c r="AM173" t="str" cm="1">
        <f t="array" ref="AM173">IFERROR(
INDEX($A$3:$G$317,
SMALL(
IF($G$3:$G$317="Sportif", ROW($A$3:$A$317)-ROW($A$3)+1),
ROW(D171)
),
CHOOSE(COLUMN(D171),1,2,3,7,5)
),
"")</f>
        <v>sportif</v>
      </c>
      <c r="AN173" cm="1">
        <f t="array" ref="AN173">IFERROR(
INDEX($A$3:$G$317,
SMALL(
IF($G$3:$G$317="Sportif", ROW($A$3:$A$317)-ROW($A$3)+1),
ROW(E171)
),
CHOOSE(COLUMN(E171),1,2,3,7,5)
),
"")</f>
        <v>47</v>
      </c>
      <c r="AO173" s="2">
        <f t="shared" si="37"/>
        <v>171</v>
      </c>
    </row>
    <row r="174" spans="1:41" x14ac:dyDescent="0.3">
      <c r="A174" t="s">
        <v>517</v>
      </c>
      <c r="B174" t="s">
        <v>518</v>
      </c>
      <c r="C174" s="2" t="s">
        <v>514</v>
      </c>
      <c r="D174" t="s">
        <v>29</v>
      </c>
      <c r="E174">
        <v>59.5</v>
      </c>
      <c r="F174" s="2">
        <f t="shared" si="36"/>
        <v>171</v>
      </c>
      <c r="G174" t="s">
        <v>132</v>
      </c>
      <c r="I174" s="2">
        <f t="shared" si="42"/>
        <v>172</v>
      </c>
      <c r="J174" s="2" t="str">
        <f t="shared" si="43"/>
        <v>SOCKEEL</v>
      </c>
      <c r="K174" s="2" t="str">
        <f t="shared" si="44"/>
        <v>Amélie</v>
      </c>
      <c r="L174" s="2" t="str">
        <f t="shared" si="45"/>
        <v>CH CORBIE ALBERT</v>
      </c>
      <c r="M174" s="2">
        <f t="shared" si="46"/>
        <v>59.5</v>
      </c>
      <c r="V174" t="s">
        <v>444</v>
      </c>
      <c r="W174" t="s">
        <v>107</v>
      </c>
      <c r="X174" s="2" t="s">
        <v>363</v>
      </c>
      <c r="Y174" t="s">
        <v>29</v>
      </c>
      <c r="Z174">
        <v>59</v>
      </c>
      <c r="AA174" s="2">
        <v>171</v>
      </c>
      <c r="AJ174" t="str" cm="1">
        <f t="array" ref="AJ174">IFERROR(
INDEX($A$3:$G$317,
SMALL(
IF($G$3:$G$317="Sportif", ROW($A$3:$A$317)-ROW($A$3)+1),
ROW(A172)
),
CHOOSE(COLUMN(A172),1,2,3,7,5)
),
"")</f>
        <v>LEPHAY</v>
      </c>
      <c r="AK174" t="str" cm="1">
        <f t="array" ref="AK174">IFERROR(
INDEX($A$3:$G$317,
SMALL(
IF($G$3:$G$317="Sportif", ROW($A$3:$A$317)-ROW($A$3)+1),
ROW(B172)
),
CHOOSE(COLUMN(B172),1,2,3,7,5)
),
"")</f>
        <v>Ryan</v>
      </c>
      <c r="AL174" t="str" cm="1">
        <f t="array" ref="AL174">IFERROR(
INDEX($A$3:$G$317,
SMALL(
IF($G$3:$G$317="Sportif", ROW($A$3:$A$317)-ROW($A$3)+1),
ROW(C172)
),
CHOOSE(COLUMN(C172),1,2,3,7,5)
),
"")</f>
        <v>FAM / FDV HARBONNIERES</v>
      </c>
      <c r="AM174" t="str" cm="1">
        <f t="array" ref="AM174">IFERROR(
INDEX($A$3:$G$317,
SMALL(
IF($G$3:$G$317="Sportif", ROW($A$3:$A$317)-ROW($A$3)+1),
ROW(D172)
),
CHOOSE(COLUMN(D172),1,2,3,7,5)
),
"")</f>
        <v>sportif</v>
      </c>
      <c r="AN174" cm="1">
        <f t="array" ref="AN174">IFERROR(
INDEX($A$3:$G$317,
SMALL(
IF($G$3:$G$317="Sportif", ROW($A$3:$A$317)-ROW($A$3)+1),
ROW(E172)
),
CHOOSE(COLUMN(E172),1,2,3,7,5)
),
"")</f>
        <v>47</v>
      </c>
      <c r="AO174" s="2">
        <f t="shared" si="37"/>
        <v>171</v>
      </c>
    </row>
    <row r="175" spans="1:41" x14ac:dyDescent="0.3">
      <c r="A175" t="s">
        <v>64</v>
      </c>
      <c r="B175" t="s">
        <v>65</v>
      </c>
      <c r="C175" t="s">
        <v>36</v>
      </c>
      <c r="D175" t="s">
        <v>29</v>
      </c>
      <c r="E175">
        <v>59</v>
      </c>
      <c r="F175" s="2">
        <f t="shared" si="36"/>
        <v>173</v>
      </c>
      <c r="G175" t="s">
        <v>132</v>
      </c>
      <c r="I175" s="2">
        <f t="shared" si="42"/>
        <v>173</v>
      </c>
      <c r="J175" s="2" t="str">
        <f t="shared" si="43"/>
        <v>BROHON</v>
      </c>
      <c r="K175" s="2" t="str">
        <f t="shared" si="44"/>
        <v>Laeticia</v>
      </c>
      <c r="L175" s="2" t="str">
        <f t="shared" si="45"/>
        <v>EHPAD Fouilloy</v>
      </c>
      <c r="M175" s="2">
        <f t="shared" si="46"/>
        <v>59</v>
      </c>
      <c r="V175" t="s">
        <v>40</v>
      </c>
      <c r="W175" t="s">
        <v>134</v>
      </c>
      <c r="X175" t="s">
        <v>36</v>
      </c>
      <c r="Y175" t="s">
        <v>29</v>
      </c>
      <c r="Z175">
        <v>58.5</v>
      </c>
      <c r="AA175" s="2">
        <v>173</v>
      </c>
      <c r="AJ175" t="str" cm="1">
        <f t="array" ref="AJ175">IFERROR(
INDEX($A$3:$G$317,
SMALL(
IF($G$3:$G$317="Sportif", ROW($A$3:$A$317)-ROW($A$3)+1),
ROW(A173)
),
CHOOSE(COLUMN(A173),1,2,3,7,5)
),
"")</f>
        <v>DELATTRE</v>
      </c>
      <c r="AK175" t="str" cm="1">
        <f t="array" ref="AK175">IFERROR(
INDEX($A$3:$G$317,
SMALL(
IF($G$3:$G$317="Sportif", ROW($A$3:$A$317)-ROW($A$3)+1),
ROW(B173)
),
CHOOSE(COLUMN(B173),1,2,3,7,5)
),
"")</f>
        <v>Pierre</v>
      </c>
      <c r="AL175" t="str" cm="1">
        <f t="array" ref="AL175">IFERROR(
INDEX($A$3:$G$317,
SMALL(
IF($G$3:$G$317="Sportif", ROW($A$3:$A$317)-ROW($A$3)+1),
ROW(C173)
),
CHOOSE(COLUMN(C173),1,2,3,7,5)
),
"")</f>
        <v>CH CORBIE ALBERT</v>
      </c>
      <c r="AM175" t="str" cm="1">
        <f t="array" ref="AM175">IFERROR(
INDEX($A$3:$G$317,
SMALL(
IF($G$3:$G$317="Sportif", ROW($A$3:$A$317)-ROW($A$3)+1),
ROW(D173)
),
CHOOSE(COLUMN(D173),1,2,3,7,5)
),
"")</f>
        <v>sportif</v>
      </c>
      <c r="AN175" cm="1">
        <f t="array" ref="AN175">IFERROR(
INDEX($A$3:$G$317,
SMALL(
IF($G$3:$G$317="Sportif", ROW($A$3:$A$317)-ROW($A$3)+1),
ROW(E173)
),
CHOOSE(COLUMN(E173),1,2,3,7,5)
),
"")</f>
        <v>47</v>
      </c>
      <c r="AO175" s="2">
        <f t="shared" si="37"/>
        <v>171</v>
      </c>
    </row>
    <row r="176" spans="1:41" x14ac:dyDescent="0.3">
      <c r="A176" t="s">
        <v>444</v>
      </c>
      <c r="B176" t="s">
        <v>107</v>
      </c>
      <c r="C176" s="2" t="s">
        <v>363</v>
      </c>
      <c r="D176" t="s">
        <v>29</v>
      </c>
      <c r="E176">
        <v>59</v>
      </c>
      <c r="F176" s="2">
        <f t="shared" si="36"/>
        <v>173</v>
      </c>
      <c r="G176" t="s">
        <v>26</v>
      </c>
      <c r="I176" s="2">
        <f t="shared" si="42"/>
        <v>174</v>
      </c>
      <c r="J176" s="2" t="str">
        <f t="shared" si="43"/>
        <v>SYLVESTRE</v>
      </c>
      <c r="K176" s="2" t="str">
        <f t="shared" si="44"/>
        <v>Michèle</v>
      </c>
      <c r="L176" s="2" t="str">
        <f t="shared" si="45"/>
        <v>FAM / FDV HARBONNIERES</v>
      </c>
      <c r="M176" s="2">
        <f t="shared" si="46"/>
        <v>59</v>
      </c>
      <c r="V176" t="s">
        <v>77</v>
      </c>
      <c r="W176" t="s">
        <v>135</v>
      </c>
      <c r="X176" t="s">
        <v>36</v>
      </c>
      <c r="Y176" t="s">
        <v>29</v>
      </c>
      <c r="Z176">
        <v>58.5</v>
      </c>
      <c r="AA176" s="2">
        <v>173</v>
      </c>
      <c r="AJ176" t="str" cm="1">
        <f t="array" ref="AJ176">IFERROR(
INDEX($A$3:$G$317,
SMALL(
IF($G$3:$G$317="Sportif", ROW($A$3:$A$317)-ROW($A$3)+1),
ROW(A174)
),
CHOOSE(COLUMN(A174),1,2,3,7,5)
),
"")</f>
        <v>CARON</v>
      </c>
      <c r="AK176" t="str" cm="1">
        <f t="array" ref="AK176">IFERROR(
INDEX($A$3:$G$317,
SMALL(
IF($G$3:$G$317="Sportif", ROW($A$3:$A$317)-ROW($A$3)+1),
ROW(B174)
),
CHOOSE(COLUMN(B174),1,2,3,7,5)
),
"")</f>
        <v>Gislaine</v>
      </c>
      <c r="AL176" t="str" cm="1">
        <f t="array" ref="AL176">IFERROR(
INDEX($A$3:$G$317,
SMALL(
IF($G$3:$G$317="Sportif", ROW($A$3:$A$317)-ROW($A$3)+1),
ROW(C174)
),
CHOOSE(COLUMN(C174),1,2,3,7,5)
),
"")</f>
        <v>EHPAD Fouilloy</v>
      </c>
      <c r="AM176" t="str" cm="1">
        <f t="array" ref="AM176">IFERROR(
INDEX($A$3:$G$317,
SMALL(
IF($G$3:$G$317="Sportif", ROW($A$3:$A$317)-ROW($A$3)+1),
ROW(D174)
),
CHOOSE(COLUMN(D174),1,2,3,7,5)
),
"")</f>
        <v>sportif</v>
      </c>
      <c r="AN176" cm="1">
        <f t="array" ref="AN176">IFERROR(
INDEX($A$3:$G$317,
SMALL(
IF($G$3:$G$317="Sportif", ROW($A$3:$A$317)-ROW($A$3)+1),
ROW(E174)
),
CHOOSE(COLUMN(E174),1,2,3,7,5)
),
"")</f>
        <v>46.5</v>
      </c>
      <c r="AO176" s="2">
        <f t="shared" si="37"/>
        <v>174</v>
      </c>
    </row>
    <row r="177" spans="1:41" x14ac:dyDescent="0.3">
      <c r="A177" t="s">
        <v>40</v>
      </c>
      <c r="B177" t="s">
        <v>134</v>
      </c>
      <c r="C177" t="s">
        <v>36</v>
      </c>
      <c r="D177" t="s">
        <v>29</v>
      </c>
      <c r="E177">
        <v>58.5</v>
      </c>
      <c r="F177" s="2">
        <f t="shared" si="36"/>
        <v>175</v>
      </c>
      <c r="G177" t="s">
        <v>132</v>
      </c>
      <c r="I177" s="2">
        <f t="shared" si="42"/>
        <v>175</v>
      </c>
      <c r="J177" s="2" t="str">
        <f t="shared" si="43"/>
        <v>MARTIN</v>
      </c>
      <c r="K177" s="2" t="str">
        <f t="shared" si="44"/>
        <v>Félix</v>
      </c>
      <c r="L177" s="2" t="str">
        <f t="shared" si="45"/>
        <v>EHPAD Fouilloy</v>
      </c>
      <c r="M177" s="2">
        <f t="shared" si="46"/>
        <v>58.5</v>
      </c>
      <c r="V177" t="s">
        <v>349</v>
      </c>
      <c r="W177" t="s">
        <v>348</v>
      </c>
      <c r="X177" s="2" t="s">
        <v>127</v>
      </c>
      <c r="Y177" t="s">
        <v>29</v>
      </c>
      <c r="Z177">
        <v>58.5</v>
      </c>
      <c r="AA177" s="2">
        <v>173</v>
      </c>
      <c r="AJ177" t="str" cm="1">
        <f t="array" ref="AJ177">IFERROR(
INDEX($A$3:$G$317,
SMALL(
IF($G$3:$G$317="Sportif", ROW($A$3:$A$317)-ROW($A$3)+1),
ROW(A175)
),
CHOOSE(COLUMN(A175),1,2,3,7,5)
),
"")</f>
        <v>BRUET</v>
      </c>
      <c r="AK177" t="str" cm="1">
        <f t="array" ref="AK177">IFERROR(
INDEX($A$3:$G$317,
SMALL(
IF($G$3:$G$317="Sportif", ROW($A$3:$A$317)-ROW($A$3)+1),
ROW(B175)
),
CHOOSE(COLUMN(B175),1,2,3,7,5)
),
"")</f>
        <v>Claude</v>
      </c>
      <c r="AL177" t="str" cm="1">
        <f t="array" ref="AL177">IFERROR(
INDEX($A$3:$G$317,
SMALL(
IF($G$3:$G$317="Sportif", ROW($A$3:$A$317)-ROW($A$3)+1),
ROW(C175)
),
CHOOSE(COLUMN(C175),1,2,3,7,5)
),
"")</f>
        <v>CH CORBIE ALBERT</v>
      </c>
      <c r="AM177" t="str" cm="1">
        <f t="array" ref="AM177">IFERROR(
INDEX($A$3:$G$317,
SMALL(
IF($G$3:$G$317="Sportif", ROW($A$3:$A$317)-ROW($A$3)+1),
ROW(D175)
),
CHOOSE(COLUMN(D175),1,2,3,7,5)
),
"")</f>
        <v>sportif</v>
      </c>
      <c r="AN177" cm="1">
        <f t="array" ref="AN177">IFERROR(
INDEX($A$3:$G$317,
SMALL(
IF($G$3:$G$317="Sportif", ROW($A$3:$A$317)-ROW($A$3)+1),
ROW(E175)
),
CHOOSE(COLUMN(E175),1,2,3,7,5)
),
"")</f>
        <v>46.5</v>
      </c>
      <c r="AO177" s="2">
        <f t="shared" si="37"/>
        <v>174</v>
      </c>
    </row>
    <row r="178" spans="1:41" x14ac:dyDescent="0.3">
      <c r="A178" t="s">
        <v>77</v>
      </c>
      <c r="B178" t="s">
        <v>135</v>
      </c>
      <c r="C178" t="s">
        <v>36</v>
      </c>
      <c r="D178" t="s">
        <v>29</v>
      </c>
      <c r="E178">
        <v>58.5</v>
      </c>
      <c r="F178" s="2">
        <f t="shared" si="36"/>
        <v>175</v>
      </c>
      <c r="G178" t="s">
        <v>132</v>
      </c>
      <c r="I178" s="2">
        <f t="shared" si="42"/>
        <v>176</v>
      </c>
      <c r="J178" s="2" t="str">
        <f t="shared" si="43"/>
        <v>ROMAIN</v>
      </c>
      <c r="K178" s="2" t="str">
        <f t="shared" si="44"/>
        <v>Romain</v>
      </c>
      <c r="L178" s="2" t="str">
        <f t="shared" si="45"/>
        <v>EHPAD Fouilloy</v>
      </c>
      <c r="M178" s="2">
        <f t="shared" si="46"/>
        <v>58.5</v>
      </c>
      <c r="V178" t="s">
        <v>613</v>
      </c>
      <c r="W178" t="s">
        <v>614</v>
      </c>
      <c r="X178" s="2" t="s">
        <v>514</v>
      </c>
      <c r="Y178" t="s">
        <v>29</v>
      </c>
      <c r="Z178">
        <v>58.5</v>
      </c>
      <c r="AA178" s="2">
        <v>173</v>
      </c>
      <c r="AJ178" t="str" cm="1">
        <f t="array" ref="AJ178">IFERROR(
INDEX($A$3:$G$317,
SMALL(
IF($G$3:$G$317="Sportif", ROW($A$3:$A$317)-ROW($A$3)+1),
ROW(A176)
),
CHOOSE(COLUMN(A176),1,2,3,7,5)
),
"")</f>
        <v>BOUCHEZ</v>
      </c>
      <c r="AK178" t="str" cm="1">
        <f t="array" ref="AK178">IFERROR(
INDEX($A$3:$G$317,
SMALL(
IF($G$3:$G$317="Sportif", ROW($A$3:$A$317)-ROW($A$3)+1),
ROW(B176)
),
CHOOSE(COLUMN(B176),1,2,3,7,5)
),
"")</f>
        <v>Françoise</v>
      </c>
      <c r="AL178" t="str" cm="1">
        <f t="array" ref="AL178">IFERROR(
INDEX($A$3:$G$317,
SMALL(
IF($G$3:$G$317="Sportif", ROW($A$3:$A$317)-ROW($A$3)+1),
ROW(C176)
),
CHOOSE(COLUMN(C176),1,2,3,7,5)
),
"")</f>
        <v>CH CORBIE ALBERT</v>
      </c>
      <c r="AM178" t="str" cm="1">
        <f t="array" ref="AM178">IFERROR(
INDEX($A$3:$G$317,
SMALL(
IF($G$3:$G$317="Sportif", ROW($A$3:$A$317)-ROW($A$3)+1),
ROW(D176)
),
CHOOSE(COLUMN(D176),1,2,3,7,5)
),
"")</f>
        <v>sportif</v>
      </c>
      <c r="AN178" cm="1">
        <f t="array" ref="AN178">IFERROR(
INDEX($A$3:$G$317,
SMALL(
IF($G$3:$G$317="Sportif", ROW($A$3:$A$317)-ROW($A$3)+1),
ROW(E176)
),
CHOOSE(COLUMN(E176),1,2,3,7,5)
),
"")</f>
        <v>46.5</v>
      </c>
      <c r="AO178" s="2">
        <f t="shared" si="37"/>
        <v>174</v>
      </c>
    </row>
    <row r="179" spans="1:41" x14ac:dyDescent="0.3">
      <c r="A179" t="s">
        <v>349</v>
      </c>
      <c r="B179" t="s">
        <v>348</v>
      </c>
      <c r="C179" s="2" t="s">
        <v>127</v>
      </c>
      <c r="D179" t="s">
        <v>29</v>
      </c>
      <c r="E179">
        <v>58.5</v>
      </c>
      <c r="F179" s="2">
        <f t="shared" si="36"/>
        <v>175</v>
      </c>
      <c r="G179" t="s">
        <v>26</v>
      </c>
      <c r="I179" s="2">
        <f t="shared" si="42"/>
        <v>177</v>
      </c>
      <c r="J179" s="2" t="str">
        <f t="shared" si="43"/>
        <v>DELHOMEL</v>
      </c>
      <c r="K179" s="2" t="str">
        <f t="shared" si="44"/>
        <v>Emmanuel</v>
      </c>
      <c r="L179" s="2" t="str">
        <f t="shared" si="45"/>
        <v>Handisport Amiens Métropole</v>
      </c>
      <c r="M179" s="2">
        <f t="shared" si="46"/>
        <v>58.5</v>
      </c>
      <c r="V179" t="s">
        <v>682</v>
      </c>
      <c r="W179" t="s">
        <v>242</v>
      </c>
      <c r="X179" s="2" t="s">
        <v>514</v>
      </c>
      <c r="Y179" t="s">
        <v>29</v>
      </c>
      <c r="Z179">
        <v>58.5</v>
      </c>
      <c r="AA179" s="2">
        <v>173</v>
      </c>
      <c r="AJ179" t="str" cm="1">
        <f t="array" ref="AJ179">IFERROR(
INDEX($A$3:$G$317,
SMALL(
IF($G$3:$G$317="Sportif", ROW($A$3:$A$317)-ROW($A$3)+1),
ROW(A177)
),
CHOOSE(COLUMN(A177),1,2,3,7,5)
),
"")</f>
        <v>FOURNIER</v>
      </c>
      <c r="AK179" t="str" cm="1">
        <f t="array" ref="AK179">IFERROR(
INDEX($A$3:$G$317,
SMALL(
IF($G$3:$G$317="Sportif", ROW($A$3:$A$317)-ROW($A$3)+1),
ROW(B177)
),
CHOOSE(COLUMN(B177),1,2,3,7,5)
),
"")</f>
        <v>Augusta</v>
      </c>
      <c r="AL179" t="str" cm="1">
        <f t="array" ref="AL179">IFERROR(
INDEX($A$3:$G$317,
SMALL(
IF($G$3:$G$317="Sportif", ROW($A$3:$A$317)-ROW($A$3)+1),
ROW(C177)
),
CHOOSE(COLUMN(C177),1,2,3,7,5)
),
"")</f>
        <v>FAM / FDV HARBONNIERES</v>
      </c>
      <c r="AM179" t="str" cm="1">
        <f t="array" ref="AM179">IFERROR(
INDEX($A$3:$G$317,
SMALL(
IF($G$3:$G$317="Sportif", ROW($A$3:$A$317)-ROW($A$3)+1),
ROW(D177)
),
CHOOSE(COLUMN(D177),1,2,3,7,5)
),
"")</f>
        <v>sportif</v>
      </c>
      <c r="AN179" cm="1">
        <f t="array" ref="AN179">IFERROR(
INDEX($A$3:$G$317,
SMALL(
IF($G$3:$G$317="Sportif", ROW($A$3:$A$317)-ROW($A$3)+1),
ROW(E177)
),
CHOOSE(COLUMN(E177),1,2,3,7,5)
),
"")</f>
        <v>46</v>
      </c>
      <c r="AO179" s="2">
        <f t="shared" si="37"/>
        <v>177</v>
      </c>
    </row>
    <row r="180" spans="1:41" x14ac:dyDescent="0.3">
      <c r="A180" t="s">
        <v>613</v>
      </c>
      <c r="B180" t="s">
        <v>614</v>
      </c>
      <c r="C180" s="2" t="s">
        <v>514</v>
      </c>
      <c r="D180" t="s">
        <v>29</v>
      </c>
      <c r="E180">
        <v>58.5</v>
      </c>
      <c r="F180" s="2">
        <f t="shared" si="36"/>
        <v>175</v>
      </c>
      <c r="G180" t="s">
        <v>26</v>
      </c>
      <c r="I180" s="2">
        <f t="shared" ref="I180:I199" si="47">I179+1</f>
        <v>178</v>
      </c>
      <c r="J180" s="2" t="str">
        <f t="shared" ref="J180:J199" si="48">IFERROR(A180, "")</f>
        <v>BRASSET</v>
      </c>
      <c r="K180" s="2" t="str">
        <f t="shared" ref="K180:K199" si="49">IFERROR(B180, "")</f>
        <v>Marie-Thérèse</v>
      </c>
      <c r="L180" s="2" t="str">
        <f t="shared" ref="L180:L199" si="50">IFERROR(C180, "")</f>
        <v>CH CORBIE ALBERT</v>
      </c>
      <c r="M180" s="2">
        <f t="shared" si="46"/>
        <v>58.5</v>
      </c>
      <c r="V180" t="s">
        <v>54</v>
      </c>
      <c r="W180" t="s">
        <v>55</v>
      </c>
      <c r="X180" t="s">
        <v>36</v>
      </c>
      <c r="Y180" t="s">
        <v>29</v>
      </c>
      <c r="Z180">
        <v>58</v>
      </c>
      <c r="AA180" s="2">
        <v>178</v>
      </c>
      <c r="AJ180" t="str" cm="1">
        <f t="array" ref="AJ180">IFERROR(
INDEX($A$3:$G$317,
SMALL(
IF($G$3:$G$317="Sportif", ROW($A$3:$A$317)-ROW($A$3)+1),
ROW(A178)
),
CHOOSE(COLUMN(A178),1,2,3,7,5)
),
"")</f>
        <v>POTTEL</v>
      </c>
      <c r="AK180" t="str" cm="1">
        <f t="array" ref="AK180">IFERROR(
INDEX($A$3:$G$317,
SMALL(
IF($G$3:$G$317="Sportif", ROW($A$3:$A$317)-ROW($A$3)+1),
ROW(B178)
),
CHOOSE(COLUMN(B178),1,2,3,7,5)
),
"")</f>
        <v>Béatrice</v>
      </c>
      <c r="AL180" t="str" cm="1">
        <f t="array" ref="AL180">IFERROR(
INDEX($A$3:$G$317,
SMALL(
IF($G$3:$G$317="Sportif", ROW($A$3:$A$317)-ROW($A$3)+1),
ROW(C178)
),
CHOOSE(COLUMN(C178),1,2,3,7,5)
),
"")</f>
        <v>CH CORBIE ALBERT</v>
      </c>
      <c r="AM180" t="str" cm="1">
        <f t="array" ref="AM180">IFERROR(
INDEX($A$3:$G$317,
SMALL(
IF($G$3:$G$317="Sportif", ROW($A$3:$A$317)-ROW($A$3)+1),
ROW(D178)
),
CHOOSE(COLUMN(D178),1,2,3,7,5)
),
"")</f>
        <v>sportif</v>
      </c>
      <c r="AN180" cm="1">
        <f t="array" ref="AN180">IFERROR(
INDEX($A$3:$G$317,
SMALL(
IF($G$3:$G$317="Sportif", ROW($A$3:$A$317)-ROW($A$3)+1),
ROW(E178)
),
CHOOSE(COLUMN(E178),1,2,3,7,5)
),
"")</f>
        <v>46</v>
      </c>
      <c r="AO180" s="2">
        <f t="shared" si="37"/>
        <v>177</v>
      </c>
    </row>
    <row r="181" spans="1:41" x14ac:dyDescent="0.3">
      <c r="A181" t="s">
        <v>682</v>
      </c>
      <c r="B181" t="s">
        <v>242</v>
      </c>
      <c r="C181" s="2" t="s">
        <v>514</v>
      </c>
      <c r="D181" t="s">
        <v>29</v>
      </c>
      <c r="E181">
        <v>58.5</v>
      </c>
      <c r="F181" s="2">
        <f t="shared" si="36"/>
        <v>175</v>
      </c>
      <c r="G181" t="s">
        <v>132</v>
      </c>
      <c r="I181" s="2">
        <f t="shared" si="47"/>
        <v>179</v>
      </c>
      <c r="J181" s="2" t="str">
        <f t="shared" si="48"/>
        <v>MOUTIEZ</v>
      </c>
      <c r="K181" s="2" t="str">
        <f t="shared" si="49"/>
        <v>Léa</v>
      </c>
      <c r="L181" s="2" t="str">
        <f t="shared" si="50"/>
        <v>CH CORBIE ALBERT</v>
      </c>
      <c r="M181" s="2">
        <f t="shared" si="46"/>
        <v>58.5</v>
      </c>
      <c r="V181" t="s">
        <v>445</v>
      </c>
      <c r="W181" t="s">
        <v>446</v>
      </c>
      <c r="X181" s="2" t="s">
        <v>363</v>
      </c>
      <c r="Y181" t="s">
        <v>29</v>
      </c>
      <c r="Z181">
        <v>58</v>
      </c>
      <c r="AA181" s="2">
        <v>178</v>
      </c>
      <c r="AJ181" t="str" cm="1">
        <f t="array" ref="AJ181">IFERROR(
INDEX($A$3:$G$317,
SMALL(
IF($G$3:$G$317="Sportif", ROW($A$3:$A$317)-ROW($A$3)+1),
ROW(A179)
),
CHOOSE(COLUMN(A179),1,2,3,7,5)
),
"")</f>
        <v>OUAYA</v>
      </c>
      <c r="AK181" t="str" cm="1">
        <f t="array" ref="AK181">IFERROR(
INDEX($A$3:$G$317,
SMALL(
IF($G$3:$G$317="Sportif", ROW($A$3:$A$317)-ROW($A$3)+1),
ROW(B179)
),
CHOOSE(COLUMN(B179),1,2,3,7,5)
),
"")</f>
        <v>Léa</v>
      </c>
      <c r="AL181" t="str" cm="1">
        <f t="array" ref="AL181">IFERROR(
INDEX($A$3:$G$317,
SMALL(
IF($G$3:$G$317="Sportif", ROW($A$3:$A$317)-ROW($A$3)+1),
ROW(C179)
),
CHOOSE(COLUMN(C179),1,2,3,7,5)
),
"")</f>
        <v>CH CORBIE ALBERT</v>
      </c>
      <c r="AM181" t="str" cm="1">
        <f t="array" ref="AM181">IFERROR(
INDEX($A$3:$G$317,
SMALL(
IF($G$3:$G$317="Sportif", ROW($A$3:$A$317)-ROW($A$3)+1),
ROW(D179)
),
CHOOSE(COLUMN(D179),1,2,3,7,5)
),
"")</f>
        <v>sportif</v>
      </c>
      <c r="AN181" cm="1">
        <f t="array" ref="AN181">IFERROR(
INDEX($A$3:$G$317,
SMALL(
IF($G$3:$G$317="Sportif", ROW($A$3:$A$317)-ROW($A$3)+1),
ROW(E179)
),
CHOOSE(COLUMN(E179),1,2,3,7,5)
),
"")</f>
        <v>46</v>
      </c>
      <c r="AO181" s="2">
        <f t="shared" si="37"/>
        <v>177</v>
      </c>
    </row>
    <row r="182" spans="1:41" x14ac:dyDescent="0.3">
      <c r="A182" t="s">
        <v>54</v>
      </c>
      <c r="B182" t="s">
        <v>55</v>
      </c>
      <c r="C182" t="s">
        <v>36</v>
      </c>
      <c r="D182" t="s">
        <v>29</v>
      </c>
      <c r="E182">
        <v>58</v>
      </c>
      <c r="F182" s="2">
        <f t="shared" si="36"/>
        <v>180</v>
      </c>
      <c r="G182" t="s">
        <v>26</v>
      </c>
      <c r="I182" s="2">
        <f t="shared" si="47"/>
        <v>180</v>
      </c>
      <c r="J182" s="2" t="str">
        <f t="shared" si="48"/>
        <v>JOACHIM</v>
      </c>
      <c r="K182" s="2" t="str">
        <f t="shared" si="49"/>
        <v>Jacqueline</v>
      </c>
      <c r="L182" s="2" t="str">
        <f t="shared" si="50"/>
        <v>EHPAD Fouilloy</v>
      </c>
      <c r="M182" s="2">
        <f t="shared" si="46"/>
        <v>58</v>
      </c>
      <c r="V182" t="s">
        <v>447</v>
      </c>
      <c r="W182" t="s">
        <v>448</v>
      </c>
      <c r="X182" s="2" t="s">
        <v>363</v>
      </c>
      <c r="Y182" t="s">
        <v>29</v>
      </c>
      <c r="Z182">
        <v>58</v>
      </c>
      <c r="AA182" s="2">
        <v>178</v>
      </c>
      <c r="AJ182" t="str" cm="1">
        <f t="array" ref="AJ182">IFERROR(
INDEX($A$3:$G$317,
SMALL(
IF($G$3:$G$317="Sportif", ROW($A$3:$A$317)-ROW($A$3)+1),
ROW(A180)
),
CHOOSE(COLUMN(A180),1,2,3,7,5)
),
"")</f>
        <v>DOMONT</v>
      </c>
      <c r="AK182" t="str" cm="1">
        <f t="array" ref="AK182">IFERROR(
INDEX($A$3:$G$317,
SMALL(
IF($G$3:$G$317="Sportif", ROW($A$3:$A$317)-ROW($A$3)+1),
ROW(B180)
),
CHOOSE(COLUMN(B180),1,2,3,7,5)
),
"")</f>
        <v>Edmonde</v>
      </c>
      <c r="AL182" t="str" cm="1">
        <f t="array" ref="AL182">IFERROR(
INDEX($A$3:$G$317,
SMALL(
IF($G$3:$G$317="Sportif", ROW($A$3:$A$317)-ROW($A$3)+1),
ROW(C180)
),
CHOOSE(COLUMN(C180),1,2,3,7,5)
),
"")</f>
        <v>EHPAD Fouilloy</v>
      </c>
      <c r="AM182" t="str" cm="1">
        <f t="array" ref="AM182">IFERROR(
INDEX($A$3:$G$317,
SMALL(
IF($G$3:$G$317="Sportif", ROW($A$3:$A$317)-ROW($A$3)+1),
ROW(D180)
),
CHOOSE(COLUMN(D180),1,2,3,7,5)
),
"")</f>
        <v>sportif</v>
      </c>
      <c r="AN182" cm="1">
        <f t="array" ref="AN182">IFERROR(
INDEX($A$3:$G$317,
SMALL(
IF($G$3:$G$317="Sportif", ROW($A$3:$A$317)-ROW($A$3)+1),
ROW(E180)
),
CHOOSE(COLUMN(E180),1,2,3,7,5)
),
"")</f>
        <v>45.5</v>
      </c>
      <c r="AO182" s="2">
        <f t="shared" si="37"/>
        <v>180</v>
      </c>
    </row>
    <row r="183" spans="1:41" x14ac:dyDescent="0.3">
      <c r="A183" t="s">
        <v>445</v>
      </c>
      <c r="B183" t="s">
        <v>446</v>
      </c>
      <c r="C183" s="2" t="s">
        <v>363</v>
      </c>
      <c r="D183" t="s">
        <v>29</v>
      </c>
      <c r="E183">
        <v>58</v>
      </c>
      <c r="F183" s="2">
        <f t="shared" si="36"/>
        <v>180</v>
      </c>
      <c r="G183" t="s">
        <v>26</v>
      </c>
      <c r="I183" s="2">
        <f t="shared" si="47"/>
        <v>181</v>
      </c>
      <c r="J183" s="2" t="str">
        <f t="shared" si="48"/>
        <v>MICHEL</v>
      </c>
      <c r="K183" s="2" t="str">
        <f t="shared" si="49"/>
        <v>Bruno</v>
      </c>
      <c r="L183" s="2" t="str">
        <f t="shared" si="50"/>
        <v>FAM / FDV HARBONNIERES</v>
      </c>
      <c r="M183" s="2">
        <f t="shared" si="46"/>
        <v>58</v>
      </c>
      <c r="V183" t="s">
        <v>683</v>
      </c>
      <c r="W183" t="s">
        <v>684</v>
      </c>
      <c r="X183" s="2" t="s">
        <v>514</v>
      </c>
      <c r="Y183" t="s">
        <v>29</v>
      </c>
      <c r="Z183">
        <v>58</v>
      </c>
      <c r="AA183" s="2">
        <v>178</v>
      </c>
      <c r="AJ183" t="str" cm="1">
        <f t="array" ref="AJ183">IFERROR(
INDEX($A$3:$G$317,
SMALL(
IF($G$3:$G$317="Sportif", ROW($A$3:$A$317)-ROW($A$3)+1),
ROW(A181)
),
CHOOSE(COLUMN(A181),1,2,3,7,5)
),
"")</f>
        <v>GOUZIEN</v>
      </c>
      <c r="AK183" t="str" cm="1">
        <f t="array" ref="AK183">IFERROR(
INDEX($A$3:$G$317,
SMALL(
IF($G$3:$G$317="Sportif", ROW($A$3:$A$317)-ROW($A$3)+1),
ROW(B181)
),
CHOOSE(COLUMN(B181),1,2,3,7,5)
),
"")</f>
        <v>Marc</v>
      </c>
      <c r="AL183" t="str" cm="1">
        <f t="array" ref="AL183">IFERROR(
INDEX($A$3:$G$317,
SMALL(
IF($G$3:$G$317="Sportif", ROW($A$3:$A$317)-ROW($A$3)+1),
ROW(C181)
),
CHOOSE(COLUMN(C181),1,2,3,7,5)
),
"")</f>
        <v>CH CORBIE ALBERT</v>
      </c>
      <c r="AM183" t="str" cm="1">
        <f t="array" ref="AM183">IFERROR(
INDEX($A$3:$G$317,
SMALL(
IF($G$3:$G$317="Sportif", ROW($A$3:$A$317)-ROW($A$3)+1),
ROW(D181)
),
CHOOSE(COLUMN(D181),1,2,3,7,5)
),
"")</f>
        <v>sportif</v>
      </c>
      <c r="AN183" cm="1">
        <f t="array" ref="AN183">IFERROR(
INDEX($A$3:$G$317,
SMALL(
IF($G$3:$G$317="Sportif", ROW($A$3:$A$317)-ROW($A$3)+1),
ROW(E181)
),
CHOOSE(COLUMN(E181),1,2,3,7,5)
),
"")</f>
        <v>45.5</v>
      </c>
      <c r="AO183" s="2">
        <f t="shared" si="37"/>
        <v>180</v>
      </c>
    </row>
    <row r="184" spans="1:41" x14ac:dyDescent="0.3">
      <c r="A184" t="s">
        <v>447</v>
      </c>
      <c r="B184" t="s">
        <v>448</v>
      </c>
      <c r="C184" s="2" t="s">
        <v>363</v>
      </c>
      <c r="D184" t="s">
        <v>29</v>
      </c>
      <c r="E184">
        <v>58</v>
      </c>
      <c r="F184" s="2">
        <f t="shared" si="36"/>
        <v>180</v>
      </c>
      <c r="G184" t="s">
        <v>26</v>
      </c>
      <c r="I184" s="2">
        <f t="shared" si="47"/>
        <v>182</v>
      </c>
      <c r="J184" s="2" t="str">
        <f t="shared" si="48"/>
        <v>BRASSEUR</v>
      </c>
      <c r="K184" s="2" t="str">
        <f t="shared" si="49"/>
        <v>Grégory</v>
      </c>
      <c r="L184" s="2" t="str">
        <f t="shared" si="50"/>
        <v>FAM / FDV HARBONNIERES</v>
      </c>
      <c r="M184" s="2">
        <f t="shared" si="46"/>
        <v>58</v>
      </c>
      <c r="V184" t="s">
        <v>540</v>
      </c>
      <c r="W184" t="s">
        <v>82</v>
      </c>
      <c r="X184" s="2" t="s">
        <v>514</v>
      </c>
      <c r="Y184" t="s">
        <v>29</v>
      </c>
      <c r="Z184">
        <v>58</v>
      </c>
      <c r="AA184" s="2">
        <v>178</v>
      </c>
      <c r="AJ184" t="str" cm="1">
        <f t="array" ref="AJ184">IFERROR(
INDEX($A$3:$G$317,
SMALL(
IF($G$3:$G$317="Sportif", ROW($A$3:$A$317)-ROW($A$3)+1),
ROW(A182)
),
CHOOSE(COLUMN(A182),1,2,3,7,5)
),
"")</f>
        <v>POLLET</v>
      </c>
      <c r="AK184" t="str" cm="1">
        <f t="array" ref="AK184">IFERROR(
INDEX($A$3:$G$317,
SMALL(
IF($G$3:$G$317="Sportif", ROW($A$3:$A$317)-ROW($A$3)+1),
ROW(B182)
),
CHOOSE(COLUMN(B182),1,2,3,7,5)
),
"")</f>
        <v>Valentin</v>
      </c>
      <c r="AL184" t="str" cm="1">
        <f t="array" ref="AL184">IFERROR(
INDEX($A$3:$G$317,
SMALL(
IF($G$3:$G$317="Sportif", ROW($A$3:$A$317)-ROW($A$3)+1),
ROW(C182)
),
CHOOSE(COLUMN(C182),1,2,3,7,5)
),
"")</f>
        <v>FAM / FDV HARBONNIERES</v>
      </c>
      <c r="AM184" t="str" cm="1">
        <f t="array" ref="AM184">IFERROR(
INDEX($A$3:$G$317,
SMALL(
IF($G$3:$G$317="Sportif", ROW($A$3:$A$317)-ROW($A$3)+1),
ROW(D182)
),
CHOOSE(COLUMN(D182),1,2,3,7,5)
),
"")</f>
        <v>sportif</v>
      </c>
      <c r="AN184" cm="1">
        <f t="array" ref="AN184">IFERROR(
INDEX($A$3:$G$317,
SMALL(
IF($G$3:$G$317="Sportif", ROW($A$3:$A$317)-ROW($A$3)+1),
ROW(E182)
),
CHOOSE(COLUMN(E182),1,2,3,7,5)
),
"")</f>
        <v>45</v>
      </c>
      <c r="AO184" s="2">
        <f t="shared" si="37"/>
        <v>182</v>
      </c>
    </row>
    <row r="185" spans="1:41" x14ac:dyDescent="0.3">
      <c r="A185" t="s">
        <v>683</v>
      </c>
      <c r="B185" t="s">
        <v>684</v>
      </c>
      <c r="C185" s="2" t="s">
        <v>514</v>
      </c>
      <c r="D185" t="s">
        <v>29</v>
      </c>
      <c r="E185">
        <v>58</v>
      </c>
      <c r="F185" s="2">
        <f t="shared" si="36"/>
        <v>180</v>
      </c>
      <c r="G185" t="s">
        <v>26</v>
      </c>
      <c r="I185" s="2">
        <f t="shared" si="47"/>
        <v>183</v>
      </c>
      <c r="J185" s="2" t="str">
        <f t="shared" si="48"/>
        <v>FENARD</v>
      </c>
      <c r="K185" s="2" t="str">
        <f t="shared" si="49"/>
        <v>Marielou</v>
      </c>
      <c r="L185" s="2" t="str">
        <f t="shared" si="50"/>
        <v>CH CORBIE ALBERT</v>
      </c>
      <c r="M185" s="2">
        <f t="shared" si="46"/>
        <v>58</v>
      </c>
      <c r="V185" t="s">
        <v>112</v>
      </c>
      <c r="W185" t="s">
        <v>113</v>
      </c>
      <c r="X185" t="s">
        <v>36</v>
      </c>
      <c r="Y185" t="s">
        <v>29</v>
      </c>
      <c r="Z185">
        <v>57.5</v>
      </c>
      <c r="AA185" s="2">
        <v>183</v>
      </c>
      <c r="AJ185" t="str" cm="1">
        <f t="array" ref="AJ185">IFERROR(
INDEX($A$3:$G$317,
SMALL(
IF($G$3:$G$317="Sportif", ROW($A$3:$A$317)-ROW($A$3)+1),
ROW(A183)
),
CHOOSE(COLUMN(A183),1,2,3,7,5)
),
"")</f>
        <v>POITOU</v>
      </c>
      <c r="AK185" t="str" cm="1">
        <f t="array" ref="AK185">IFERROR(
INDEX($A$3:$G$317,
SMALL(
IF($G$3:$G$317="Sportif", ROW($A$3:$A$317)-ROW($A$3)+1),
ROW(B183)
),
CHOOSE(COLUMN(B183),1,2,3,7,5)
),
"")</f>
        <v>Maryline</v>
      </c>
      <c r="AL185" t="str" cm="1">
        <f t="array" ref="AL185">IFERROR(
INDEX($A$3:$G$317,
SMALL(
IF($G$3:$G$317="Sportif", ROW($A$3:$A$317)-ROW($A$3)+1),
ROW(C183)
),
CHOOSE(COLUMN(C183),1,2,3,7,5)
),
"")</f>
        <v>FAM / FDV HARBONNIERES</v>
      </c>
      <c r="AM185" t="str" cm="1">
        <f t="array" ref="AM185">IFERROR(
INDEX($A$3:$G$317,
SMALL(
IF($G$3:$G$317="Sportif", ROW($A$3:$A$317)-ROW($A$3)+1),
ROW(D183)
),
CHOOSE(COLUMN(D183),1,2,3,7,5)
),
"")</f>
        <v>sportif</v>
      </c>
      <c r="AN185" cm="1">
        <f t="array" ref="AN185">IFERROR(
INDEX($A$3:$G$317,
SMALL(
IF($G$3:$G$317="Sportif", ROW($A$3:$A$317)-ROW($A$3)+1),
ROW(E183)
),
CHOOSE(COLUMN(E183),1,2,3,7,5)
),
"")</f>
        <v>44.5</v>
      </c>
      <c r="AO185" s="2">
        <f t="shared" si="37"/>
        <v>183</v>
      </c>
    </row>
    <row r="186" spans="1:41" x14ac:dyDescent="0.3">
      <c r="A186" t="s">
        <v>540</v>
      </c>
      <c r="B186" t="s">
        <v>82</v>
      </c>
      <c r="C186" s="2" t="s">
        <v>514</v>
      </c>
      <c r="D186" t="s">
        <v>29</v>
      </c>
      <c r="E186">
        <v>58</v>
      </c>
      <c r="F186" s="2">
        <f t="shared" si="36"/>
        <v>180</v>
      </c>
      <c r="G186" t="s">
        <v>26</v>
      </c>
      <c r="I186" s="2">
        <f t="shared" si="47"/>
        <v>184</v>
      </c>
      <c r="J186" s="2" t="str">
        <f t="shared" si="48"/>
        <v>DEBREUX</v>
      </c>
      <c r="K186" s="2" t="str">
        <f t="shared" si="49"/>
        <v>Gérard</v>
      </c>
      <c r="L186" s="2" t="str">
        <f t="shared" si="50"/>
        <v>CH CORBIE ALBERT</v>
      </c>
      <c r="M186" s="2">
        <f t="shared" si="46"/>
        <v>58</v>
      </c>
      <c r="V186" t="s">
        <v>520</v>
      </c>
      <c r="W186" t="s">
        <v>521</v>
      </c>
      <c r="X186" s="2" t="s">
        <v>514</v>
      </c>
      <c r="Y186" t="s">
        <v>29</v>
      </c>
      <c r="Z186">
        <v>57.5</v>
      </c>
      <c r="AA186" s="2">
        <v>183</v>
      </c>
      <c r="AJ186" t="str" cm="1">
        <f t="array" ref="AJ186">IFERROR(
INDEX($A$3:$G$317,
SMALL(
IF($G$3:$G$317="Sportif", ROW($A$3:$A$317)-ROW($A$3)+1),
ROW(A184)
),
CHOOSE(COLUMN(A184),1,2,3,7,5)
),
"")</f>
        <v>DUBOURDIEU</v>
      </c>
      <c r="AK186" t="str" cm="1">
        <f t="array" ref="AK186">IFERROR(
INDEX($A$3:$G$317,
SMALL(
IF($G$3:$G$317="Sportif", ROW($A$3:$A$317)-ROW($A$3)+1),
ROW(B184)
),
CHOOSE(COLUMN(B184),1,2,3,7,5)
),
"")</f>
        <v>Marie Dominique</v>
      </c>
      <c r="AL186" t="str" cm="1">
        <f t="array" ref="AL186">IFERROR(
INDEX($A$3:$G$317,
SMALL(
IF($G$3:$G$317="Sportif", ROW($A$3:$A$317)-ROW($A$3)+1),
ROW(C184)
),
CHOOSE(COLUMN(C184),1,2,3,7,5)
),
"")</f>
        <v>CH CORBIE ALBERT</v>
      </c>
      <c r="AM186" t="str" cm="1">
        <f t="array" ref="AM186">IFERROR(
INDEX($A$3:$G$317,
SMALL(
IF($G$3:$G$317="Sportif", ROW($A$3:$A$317)-ROW($A$3)+1),
ROW(D184)
),
CHOOSE(COLUMN(D184),1,2,3,7,5)
),
"")</f>
        <v>sportif</v>
      </c>
      <c r="AN186" cm="1">
        <f t="array" ref="AN186">IFERROR(
INDEX($A$3:$G$317,
SMALL(
IF($G$3:$G$317="Sportif", ROW($A$3:$A$317)-ROW($A$3)+1),
ROW(E184)
),
CHOOSE(COLUMN(E184),1,2,3,7,5)
),
"")</f>
        <v>44.5</v>
      </c>
      <c r="AO186" s="2">
        <f t="shared" si="37"/>
        <v>183</v>
      </c>
    </row>
    <row r="187" spans="1:41" x14ac:dyDescent="0.3">
      <c r="A187" t="s">
        <v>112</v>
      </c>
      <c r="B187" t="s">
        <v>113</v>
      </c>
      <c r="C187" t="s">
        <v>36</v>
      </c>
      <c r="D187" t="s">
        <v>29</v>
      </c>
      <c r="E187">
        <v>57.5</v>
      </c>
      <c r="F187" s="2">
        <f t="shared" si="36"/>
        <v>185</v>
      </c>
      <c r="G187" t="s">
        <v>26</v>
      </c>
      <c r="I187" s="2">
        <f t="shared" si="47"/>
        <v>185</v>
      </c>
      <c r="J187" s="2" t="str">
        <f t="shared" si="48"/>
        <v>FROMION</v>
      </c>
      <c r="K187" s="2" t="str">
        <f t="shared" si="49"/>
        <v>Lyse</v>
      </c>
      <c r="L187" s="2" t="str">
        <f t="shared" si="50"/>
        <v>EHPAD Fouilloy</v>
      </c>
      <c r="M187" s="2">
        <f t="shared" si="46"/>
        <v>57.5</v>
      </c>
      <c r="V187" t="s">
        <v>685</v>
      </c>
      <c r="W187" t="s">
        <v>419</v>
      </c>
      <c r="X187" s="2" t="s">
        <v>514</v>
      </c>
      <c r="Y187" t="s">
        <v>29</v>
      </c>
      <c r="Z187">
        <v>57.5</v>
      </c>
      <c r="AA187" s="2">
        <v>183</v>
      </c>
      <c r="AJ187" t="str" cm="1">
        <f t="array" ref="AJ187">IFERROR(
INDEX($A$3:$G$317,
SMALL(
IF($G$3:$G$317="Sportif", ROW($A$3:$A$317)-ROW($A$3)+1),
ROW(A185)
),
CHOOSE(COLUMN(A185),1,2,3,7,5)
),
"")</f>
        <v>FOURNIER</v>
      </c>
      <c r="AK187" t="str" cm="1">
        <f t="array" ref="AK187">IFERROR(
INDEX($A$3:$G$317,
SMALL(
IF($G$3:$G$317="Sportif", ROW($A$3:$A$317)-ROW($A$3)+1),
ROW(B185)
),
CHOOSE(COLUMN(B185),1,2,3,7,5)
),
"")</f>
        <v>Michèle</v>
      </c>
      <c r="AL187" t="str" cm="1">
        <f t="array" ref="AL187">IFERROR(
INDEX($A$3:$G$317,
SMALL(
IF($G$3:$G$317="Sportif", ROW($A$3:$A$317)-ROW($A$3)+1),
ROW(C185)
),
CHOOSE(COLUMN(C185),1,2,3,7,5)
),
"")</f>
        <v>CH CORBIE ALBERT</v>
      </c>
      <c r="AM187" t="str" cm="1">
        <f t="array" ref="AM187">IFERROR(
INDEX($A$3:$G$317,
SMALL(
IF($G$3:$G$317="Sportif", ROW($A$3:$A$317)-ROW($A$3)+1),
ROW(D185)
),
CHOOSE(COLUMN(D185),1,2,3,7,5)
),
"")</f>
        <v>sportif</v>
      </c>
      <c r="AN187" cm="1">
        <f t="array" ref="AN187">IFERROR(
INDEX($A$3:$G$317,
SMALL(
IF($G$3:$G$317="Sportif", ROW($A$3:$A$317)-ROW($A$3)+1),
ROW(E185)
),
CHOOSE(COLUMN(E185),1,2,3,7,5)
),
"")</f>
        <v>44.5</v>
      </c>
      <c r="AO187" s="2">
        <f t="shared" si="37"/>
        <v>183</v>
      </c>
    </row>
    <row r="188" spans="1:41" x14ac:dyDescent="0.3">
      <c r="A188" t="s">
        <v>520</v>
      </c>
      <c r="B188" t="s">
        <v>521</v>
      </c>
      <c r="C188" s="2" t="s">
        <v>514</v>
      </c>
      <c r="D188" t="s">
        <v>29</v>
      </c>
      <c r="E188">
        <v>57.5</v>
      </c>
      <c r="F188" s="2">
        <f t="shared" si="36"/>
        <v>185</v>
      </c>
      <c r="G188" t="s">
        <v>26</v>
      </c>
      <c r="I188" s="2">
        <f t="shared" si="47"/>
        <v>186</v>
      </c>
      <c r="J188" s="2" t="str">
        <f t="shared" si="48"/>
        <v>BORGNON</v>
      </c>
      <c r="K188" s="2" t="str">
        <f t="shared" si="49"/>
        <v>Régis</v>
      </c>
      <c r="L188" s="2" t="str">
        <f t="shared" si="50"/>
        <v>CH CORBIE ALBERT</v>
      </c>
      <c r="M188" s="2">
        <f t="shared" si="46"/>
        <v>57.5</v>
      </c>
      <c r="V188" t="s">
        <v>449</v>
      </c>
      <c r="W188" t="s">
        <v>378</v>
      </c>
      <c r="X188" s="2" t="s">
        <v>363</v>
      </c>
      <c r="Y188" t="s">
        <v>29</v>
      </c>
      <c r="Z188">
        <v>57</v>
      </c>
      <c r="AA188" s="2">
        <v>186</v>
      </c>
      <c r="AJ188" t="str" cm="1">
        <f t="array" ref="AJ188">IFERROR(
INDEX($A$3:$G$317,
SMALL(
IF($G$3:$G$317="Sportif", ROW($A$3:$A$317)-ROW($A$3)+1),
ROW(A186)
),
CHOOSE(COLUMN(A186),1,2,3,7,5)
),
"")</f>
        <v>CORCHET</v>
      </c>
      <c r="AK188" t="str" cm="1">
        <f t="array" ref="AK188">IFERROR(
INDEX($A$3:$G$317,
SMALL(
IF($G$3:$G$317="Sportif", ROW($A$3:$A$317)-ROW($A$3)+1),
ROW(B186)
),
CHOOSE(COLUMN(B186),1,2,3,7,5)
),
"")</f>
        <v>Jean-Claude</v>
      </c>
      <c r="AL188" t="str" cm="1">
        <f t="array" ref="AL188">IFERROR(
INDEX($A$3:$G$317,
SMALL(
IF($G$3:$G$317="Sportif", ROW($A$3:$A$317)-ROW($A$3)+1),
ROW(C186)
),
CHOOSE(COLUMN(C186),1,2,3,7,5)
),
"")</f>
        <v>CH CORBIE ALBERT</v>
      </c>
      <c r="AM188" t="str" cm="1">
        <f t="array" ref="AM188">IFERROR(
INDEX($A$3:$G$317,
SMALL(
IF($G$3:$G$317="Sportif", ROW($A$3:$A$317)-ROW($A$3)+1),
ROW(D186)
),
CHOOSE(COLUMN(D186),1,2,3,7,5)
),
"")</f>
        <v>sportif</v>
      </c>
      <c r="AN188" cm="1">
        <f t="array" ref="AN188">IFERROR(
INDEX($A$3:$G$317,
SMALL(
IF($G$3:$G$317="Sportif", ROW($A$3:$A$317)-ROW($A$3)+1),
ROW(E186)
),
CHOOSE(COLUMN(E186),1,2,3,7,5)
),
"")</f>
        <v>44.5</v>
      </c>
      <c r="AO188" s="2">
        <f t="shared" si="37"/>
        <v>183</v>
      </c>
    </row>
    <row r="189" spans="1:41" x14ac:dyDescent="0.3">
      <c r="A189" t="s">
        <v>685</v>
      </c>
      <c r="B189" t="s">
        <v>419</v>
      </c>
      <c r="C189" s="2" t="s">
        <v>514</v>
      </c>
      <c r="D189" t="s">
        <v>29</v>
      </c>
      <c r="E189">
        <v>57.5</v>
      </c>
      <c r="F189" s="2">
        <f t="shared" si="36"/>
        <v>185</v>
      </c>
      <c r="G189" t="s">
        <v>132</v>
      </c>
      <c r="I189" s="2">
        <f t="shared" si="47"/>
        <v>187</v>
      </c>
      <c r="J189" s="2" t="str">
        <f t="shared" si="48"/>
        <v>MAATOUG</v>
      </c>
      <c r="K189" s="2" t="str">
        <f t="shared" si="49"/>
        <v>Aurélie</v>
      </c>
      <c r="L189" s="2" t="str">
        <f t="shared" si="50"/>
        <v>CH CORBIE ALBERT</v>
      </c>
      <c r="M189" s="2">
        <f t="shared" si="46"/>
        <v>57.5</v>
      </c>
      <c r="V189" t="s">
        <v>450</v>
      </c>
      <c r="W189" t="s">
        <v>451</v>
      </c>
      <c r="X189" s="2" t="s">
        <v>363</v>
      </c>
      <c r="Y189" t="s">
        <v>29</v>
      </c>
      <c r="Z189">
        <v>57</v>
      </c>
      <c r="AA189" s="2">
        <v>186</v>
      </c>
      <c r="AJ189" t="str" cm="1">
        <f t="array" ref="AJ189">IFERROR(
INDEX($A$3:$G$317,
SMALL(
IF($G$3:$G$317="Sportif", ROW($A$3:$A$317)-ROW($A$3)+1),
ROW(A187)
),
CHOOSE(COLUMN(A187),1,2,3,7,5)
),
"")</f>
        <v>DACHEUX</v>
      </c>
      <c r="AK189" t="str" cm="1">
        <f t="array" ref="AK189">IFERROR(
INDEX($A$3:$G$317,
SMALL(
IF($G$3:$G$317="Sportif", ROW($A$3:$A$317)-ROW($A$3)+1),
ROW(B187)
),
CHOOSE(COLUMN(B187),1,2,3,7,5)
),
"")</f>
        <v>Evelyne</v>
      </c>
      <c r="AL189" t="str" cm="1">
        <f t="array" ref="AL189">IFERROR(
INDEX($A$3:$G$317,
SMALL(
IF($G$3:$G$317="Sportif", ROW($A$3:$A$317)-ROW($A$3)+1),
ROW(C187)
),
CHOOSE(COLUMN(C187),1,2,3,7,5)
),
"")</f>
        <v>EHPAD Fouilloy</v>
      </c>
      <c r="AM189" t="str" cm="1">
        <f t="array" ref="AM189">IFERROR(
INDEX($A$3:$G$317,
SMALL(
IF($G$3:$G$317="Sportif", ROW($A$3:$A$317)-ROW($A$3)+1),
ROW(D187)
),
CHOOSE(COLUMN(D187),1,2,3,7,5)
),
"")</f>
        <v>sportif</v>
      </c>
      <c r="AN189" cm="1">
        <f t="array" ref="AN189">IFERROR(
INDEX($A$3:$G$317,
SMALL(
IF($G$3:$G$317="Sportif", ROW($A$3:$A$317)-ROW($A$3)+1),
ROW(E187)
),
CHOOSE(COLUMN(E187),1,2,3,7,5)
),
"")</f>
        <v>44</v>
      </c>
      <c r="AO189" s="2">
        <f t="shared" si="37"/>
        <v>187</v>
      </c>
    </row>
    <row r="190" spans="1:41" x14ac:dyDescent="0.3">
      <c r="A190" t="s">
        <v>449</v>
      </c>
      <c r="B190" t="s">
        <v>378</v>
      </c>
      <c r="C190" s="2" t="s">
        <v>363</v>
      </c>
      <c r="D190" t="s">
        <v>29</v>
      </c>
      <c r="E190">
        <v>57</v>
      </c>
      <c r="F190" s="2">
        <f t="shared" si="36"/>
        <v>188</v>
      </c>
      <c r="G190" t="s">
        <v>26</v>
      </c>
      <c r="I190" s="2">
        <f t="shared" si="47"/>
        <v>188</v>
      </c>
      <c r="J190" s="2" t="str">
        <f t="shared" si="48"/>
        <v>DUSSEVAL</v>
      </c>
      <c r="K190" s="2" t="str">
        <f t="shared" si="49"/>
        <v>Olivier</v>
      </c>
      <c r="L190" s="2" t="str">
        <f t="shared" si="50"/>
        <v>FAM / FDV HARBONNIERES</v>
      </c>
      <c r="M190" s="2">
        <f t="shared" si="46"/>
        <v>57</v>
      </c>
      <c r="V190" t="s">
        <v>452</v>
      </c>
      <c r="W190" t="s">
        <v>359</v>
      </c>
      <c r="X190" s="2" t="s">
        <v>363</v>
      </c>
      <c r="Y190" t="s">
        <v>29</v>
      </c>
      <c r="Z190">
        <v>57</v>
      </c>
      <c r="AA190" s="2">
        <v>186</v>
      </c>
      <c r="AJ190" t="str" cm="1">
        <f t="array" ref="AJ190">IFERROR(
INDEX($A$3:$G$317,
SMALL(
IF($G$3:$G$317="Sportif", ROW($A$3:$A$317)-ROW($A$3)+1),
ROW(A188)
),
CHOOSE(COLUMN(A188),1,2,3,7,5)
),
"")</f>
        <v>DEPRES</v>
      </c>
      <c r="AK190" t="str" cm="1">
        <f t="array" ref="AK190">IFERROR(
INDEX($A$3:$G$317,
SMALL(
IF($G$3:$G$317="Sportif", ROW($A$3:$A$317)-ROW($A$3)+1),
ROW(B188)
),
CHOOSE(COLUMN(B188),1,2,3,7,5)
),
"")</f>
        <v>Josiane</v>
      </c>
      <c r="AL190" t="str" cm="1">
        <f t="array" ref="AL190">IFERROR(
INDEX($A$3:$G$317,
SMALL(
IF($G$3:$G$317="Sportif", ROW($A$3:$A$317)-ROW($A$3)+1),
ROW(C188)
),
CHOOSE(COLUMN(C188),1,2,3,7,5)
),
"")</f>
        <v>EHPAD Fouilloy</v>
      </c>
      <c r="AM190" t="str" cm="1">
        <f t="array" ref="AM190">IFERROR(
INDEX($A$3:$G$317,
SMALL(
IF($G$3:$G$317="Sportif", ROW($A$3:$A$317)-ROW($A$3)+1),
ROW(D188)
),
CHOOSE(COLUMN(D188),1,2,3,7,5)
),
"")</f>
        <v>sportif</v>
      </c>
      <c r="AN190" cm="1">
        <f t="array" ref="AN190">IFERROR(
INDEX($A$3:$G$317,
SMALL(
IF($G$3:$G$317="Sportif", ROW($A$3:$A$317)-ROW($A$3)+1),
ROW(E188)
),
CHOOSE(COLUMN(E188),1,2,3,7,5)
),
"")</f>
        <v>44</v>
      </c>
      <c r="AO190" s="2">
        <f t="shared" si="37"/>
        <v>187</v>
      </c>
    </row>
    <row r="191" spans="1:41" x14ac:dyDescent="0.3">
      <c r="A191" t="s">
        <v>450</v>
      </c>
      <c r="B191" t="s">
        <v>451</v>
      </c>
      <c r="C191" s="2" t="s">
        <v>363</v>
      </c>
      <c r="D191" t="s">
        <v>29</v>
      </c>
      <c r="E191">
        <v>57</v>
      </c>
      <c r="F191" s="2">
        <f t="shared" si="36"/>
        <v>188</v>
      </c>
      <c r="G191" t="s">
        <v>26</v>
      </c>
      <c r="I191" s="2">
        <f t="shared" si="47"/>
        <v>189</v>
      </c>
      <c r="J191" s="2" t="str">
        <f t="shared" si="48"/>
        <v>CHARLETOUX</v>
      </c>
      <c r="K191" s="2" t="str">
        <f t="shared" si="49"/>
        <v>Sybille</v>
      </c>
      <c r="L191" s="2" t="str">
        <f t="shared" si="50"/>
        <v>FAM / FDV HARBONNIERES</v>
      </c>
      <c r="M191" s="2">
        <f t="shared" si="46"/>
        <v>57</v>
      </c>
      <c r="V191" t="s">
        <v>369</v>
      </c>
      <c r="W191" t="s">
        <v>686</v>
      </c>
      <c r="X191" s="2" t="s">
        <v>514</v>
      </c>
      <c r="Y191" t="s">
        <v>29</v>
      </c>
      <c r="Z191">
        <v>57</v>
      </c>
      <c r="AA191" s="2">
        <v>186</v>
      </c>
      <c r="AJ191" t="str" cm="1">
        <f t="array" ref="AJ191">IFERROR(
INDEX($A$3:$G$317,
SMALL(
IF($G$3:$G$317="Sportif", ROW($A$3:$A$317)-ROW($A$3)+1),
ROW(A189)
),
CHOOSE(COLUMN(A189),1,2,3,7,5)
),
"")</f>
        <v>BELVALETTE</v>
      </c>
      <c r="AK191" t="str" cm="1">
        <f t="array" ref="AK191">IFERROR(
INDEX($A$3:$G$317,
SMALL(
IF($G$3:$G$317="Sportif", ROW($A$3:$A$317)-ROW($A$3)+1),
ROW(B189)
),
CHOOSE(COLUMN(B189),1,2,3,7,5)
),
"")</f>
        <v>Catherine</v>
      </c>
      <c r="AL191" t="str" cm="1">
        <f t="array" ref="AL191">IFERROR(
INDEX($A$3:$G$317,
SMALL(
IF($G$3:$G$317="Sportif", ROW($A$3:$A$317)-ROW($A$3)+1),
ROW(C189)
),
CHOOSE(COLUMN(C189),1,2,3,7,5)
),
"")</f>
        <v>FAM / FDV HARBONNIERES</v>
      </c>
      <c r="AM191" t="str" cm="1">
        <f t="array" ref="AM191">IFERROR(
INDEX($A$3:$G$317,
SMALL(
IF($G$3:$G$317="Sportif", ROW($A$3:$A$317)-ROW($A$3)+1),
ROW(D189)
),
CHOOSE(COLUMN(D189),1,2,3,7,5)
),
"")</f>
        <v>sportif</v>
      </c>
      <c r="AN191" cm="1">
        <f t="array" ref="AN191">IFERROR(
INDEX($A$3:$G$317,
SMALL(
IF($G$3:$G$317="Sportif", ROW($A$3:$A$317)-ROW($A$3)+1),
ROW(E189)
),
CHOOSE(COLUMN(E189),1,2,3,7,5)
),
"")</f>
        <v>44</v>
      </c>
      <c r="AO191" s="2">
        <f t="shared" si="37"/>
        <v>187</v>
      </c>
    </row>
    <row r="192" spans="1:41" x14ac:dyDescent="0.3">
      <c r="A192" t="s">
        <v>452</v>
      </c>
      <c r="B192" t="s">
        <v>359</v>
      </c>
      <c r="C192" s="2" t="s">
        <v>363</v>
      </c>
      <c r="D192" t="s">
        <v>29</v>
      </c>
      <c r="E192">
        <v>57</v>
      </c>
      <c r="F192" s="2">
        <f t="shared" si="36"/>
        <v>188</v>
      </c>
      <c r="G192" t="s">
        <v>26</v>
      </c>
      <c r="I192" s="2">
        <f t="shared" si="47"/>
        <v>190</v>
      </c>
      <c r="J192" s="2" t="str">
        <f t="shared" si="48"/>
        <v>PROYART</v>
      </c>
      <c r="K192" s="2" t="str">
        <f t="shared" si="49"/>
        <v>Caroline</v>
      </c>
      <c r="L192" s="2" t="str">
        <f t="shared" si="50"/>
        <v>FAM / FDV HARBONNIERES</v>
      </c>
      <c r="M192" s="2">
        <f t="shared" si="46"/>
        <v>57</v>
      </c>
      <c r="V192" t="s">
        <v>687</v>
      </c>
      <c r="W192" t="s">
        <v>688</v>
      </c>
      <c r="X192" s="2" t="s">
        <v>514</v>
      </c>
      <c r="Y192" t="s">
        <v>29</v>
      </c>
      <c r="Z192">
        <v>57</v>
      </c>
      <c r="AA192" s="2">
        <v>186</v>
      </c>
      <c r="AJ192" t="str" cm="1">
        <f t="array" ref="AJ192">IFERROR(
INDEX($A$3:$G$317,
SMALL(
IF($G$3:$G$317="Sportif", ROW($A$3:$A$317)-ROW($A$3)+1),
ROW(A190)
),
CHOOSE(COLUMN(A190),1,2,3,7,5)
),
"")</f>
        <v>PAUTRE</v>
      </c>
      <c r="AK192" t="str" cm="1">
        <f t="array" ref="AK192">IFERROR(
INDEX($A$3:$G$317,
SMALL(
IF($G$3:$G$317="Sportif", ROW($A$3:$A$317)-ROW($A$3)+1),
ROW(B190)
),
CHOOSE(COLUMN(B190),1,2,3,7,5)
),
"")</f>
        <v>Franck</v>
      </c>
      <c r="AL192" t="str" cm="1">
        <f t="array" ref="AL192">IFERROR(
INDEX($A$3:$G$317,
SMALL(
IF($G$3:$G$317="Sportif", ROW($A$3:$A$317)-ROW($A$3)+1),
ROW(C190)
),
CHOOSE(COLUMN(C190),1,2,3,7,5)
),
"")</f>
        <v>FAM / FDV HARBONNIERES</v>
      </c>
      <c r="AM192" t="str" cm="1">
        <f t="array" ref="AM192">IFERROR(
INDEX($A$3:$G$317,
SMALL(
IF($G$3:$G$317="Sportif", ROW($A$3:$A$317)-ROW($A$3)+1),
ROW(D190)
),
CHOOSE(COLUMN(D190),1,2,3,7,5)
),
"")</f>
        <v>sportif</v>
      </c>
      <c r="AN192" cm="1">
        <f t="array" ref="AN192">IFERROR(
INDEX($A$3:$G$317,
SMALL(
IF($G$3:$G$317="Sportif", ROW($A$3:$A$317)-ROW($A$3)+1),
ROW(E190)
),
CHOOSE(COLUMN(E190),1,2,3,7,5)
),
"")</f>
        <v>44</v>
      </c>
      <c r="AO192" s="2">
        <f t="shared" si="37"/>
        <v>187</v>
      </c>
    </row>
    <row r="193" spans="1:41" x14ac:dyDescent="0.3">
      <c r="A193" t="s">
        <v>369</v>
      </c>
      <c r="B193" t="s">
        <v>686</v>
      </c>
      <c r="C193" s="2" t="s">
        <v>514</v>
      </c>
      <c r="D193" t="s">
        <v>29</v>
      </c>
      <c r="E193">
        <v>57</v>
      </c>
      <c r="F193" s="2">
        <f t="shared" si="36"/>
        <v>188</v>
      </c>
      <c r="G193" t="s">
        <v>26</v>
      </c>
      <c r="I193" s="2">
        <f t="shared" si="47"/>
        <v>191</v>
      </c>
      <c r="J193" s="2" t="str">
        <f t="shared" si="48"/>
        <v>DESBIENDRAS</v>
      </c>
      <c r="K193" s="2" t="str">
        <f t="shared" si="49"/>
        <v>Guylain</v>
      </c>
      <c r="L193" s="2" t="str">
        <f t="shared" si="50"/>
        <v>CH CORBIE ALBERT</v>
      </c>
      <c r="M193" s="2">
        <f t="shared" si="46"/>
        <v>57</v>
      </c>
      <c r="V193" t="s">
        <v>453</v>
      </c>
      <c r="W193" t="s">
        <v>454</v>
      </c>
      <c r="X193" s="2" t="s">
        <v>363</v>
      </c>
      <c r="Y193" t="s">
        <v>29</v>
      </c>
      <c r="Z193">
        <v>56.5</v>
      </c>
      <c r="AA193" s="2">
        <v>191</v>
      </c>
      <c r="AJ193" t="str" cm="1">
        <f t="array" ref="AJ193">IFERROR(
INDEX($A$3:$G$317,
SMALL(
IF($G$3:$G$317="Sportif", ROW($A$3:$A$317)-ROW($A$3)+1),
ROW(A191)
),
CHOOSE(COLUMN(A191),1,2,3,7,5)
),
"")</f>
        <v>DUPUY</v>
      </c>
      <c r="AK193" t="str" cm="1">
        <f t="array" ref="AK193">IFERROR(
INDEX($A$3:$G$317,
SMALL(
IF($G$3:$G$317="Sportif", ROW($A$3:$A$317)-ROW($A$3)+1),
ROW(B191)
),
CHOOSE(COLUMN(B191),1,2,3,7,5)
),
"")</f>
        <v>Joël</v>
      </c>
      <c r="AL193" t="str" cm="1">
        <f t="array" ref="AL193">IFERROR(
INDEX($A$3:$G$317,
SMALL(
IF($G$3:$G$317="Sportif", ROW($A$3:$A$317)-ROW($A$3)+1),
ROW(C191)
),
CHOOSE(COLUMN(C191),1,2,3,7,5)
),
"")</f>
        <v>CH CORBIE ALBERT</v>
      </c>
      <c r="AM193" t="str" cm="1">
        <f t="array" ref="AM193">IFERROR(
INDEX($A$3:$G$317,
SMALL(
IF($G$3:$G$317="Sportif", ROW($A$3:$A$317)-ROW($A$3)+1),
ROW(D191)
),
CHOOSE(COLUMN(D191),1,2,3,7,5)
),
"")</f>
        <v>sportif</v>
      </c>
      <c r="AN193" cm="1">
        <f t="array" ref="AN193">IFERROR(
INDEX($A$3:$G$317,
SMALL(
IF($G$3:$G$317="Sportif", ROW($A$3:$A$317)-ROW($A$3)+1),
ROW(E191)
),
CHOOSE(COLUMN(E191),1,2,3,7,5)
),
"")</f>
        <v>43</v>
      </c>
      <c r="AO193" s="2">
        <f t="shared" si="37"/>
        <v>191</v>
      </c>
    </row>
    <row r="194" spans="1:41" x14ac:dyDescent="0.3">
      <c r="A194" t="s">
        <v>687</v>
      </c>
      <c r="B194" t="s">
        <v>688</v>
      </c>
      <c r="C194" s="2" t="s">
        <v>514</v>
      </c>
      <c r="D194" t="s">
        <v>29</v>
      </c>
      <c r="E194">
        <v>57</v>
      </c>
      <c r="F194" s="2">
        <f t="shared" si="36"/>
        <v>188</v>
      </c>
      <c r="G194" t="s">
        <v>132</v>
      </c>
      <c r="I194" s="2">
        <f t="shared" si="47"/>
        <v>192</v>
      </c>
      <c r="J194" s="2" t="str">
        <f t="shared" si="48"/>
        <v>RASWADOWSKI</v>
      </c>
      <c r="K194" s="2" t="str">
        <f t="shared" si="49"/>
        <v>Christine</v>
      </c>
      <c r="L194" s="2" t="str">
        <f t="shared" si="50"/>
        <v>CH CORBIE ALBERT</v>
      </c>
      <c r="M194" s="2">
        <f t="shared" si="46"/>
        <v>57</v>
      </c>
      <c r="V194" t="s">
        <v>95</v>
      </c>
      <c r="W194" t="s">
        <v>96</v>
      </c>
      <c r="X194" t="s">
        <v>36</v>
      </c>
      <c r="Y194" t="s">
        <v>29</v>
      </c>
      <c r="Z194">
        <v>56</v>
      </c>
      <c r="AA194" s="2">
        <v>192</v>
      </c>
      <c r="AJ194" t="str" cm="1">
        <f t="array" ref="AJ194">IFERROR(
INDEX($A$3:$G$317,
SMALL(
IF($G$3:$G$317="Sportif", ROW($A$3:$A$317)-ROW($A$3)+1),
ROW(A192)
),
CHOOSE(COLUMN(A192),1,2,3,7,5)
),
"")</f>
        <v>MERELLE</v>
      </c>
      <c r="AK194" t="str" cm="1">
        <f t="array" ref="AK194">IFERROR(
INDEX($A$3:$G$317,
SMALL(
IF($G$3:$G$317="Sportif", ROW($A$3:$A$317)-ROW($A$3)+1),
ROW(B192)
),
CHOOSE(COLUMN(B192),1,2,3,7,5)
),
"")</f>
        <v>Pierre</v>
      </c>
      <c r="AL194" t="str" cm="1">
        <f t="array" ref="AL194">IFERROR(
INDEX($A$3:$G$317,
SMALL(
IF($G$3:$G$317="Sportif", ROW($A$3:$A$317)-ROW($A$3)+1),
ROW(C192)
),
CHOOSE(COLUMN(C192),1,2,3,7,5)
),
"")</f>
        <v>EHPAD Fouilloy</v>
      </c>
      <c r="AM194" t="str" cm="1">
        <f t="array" ref="AM194">IFERROR(
INDEX($A$3:$G$317,
SMALL(
IF($G$3:$G$317="Sportif", ROW($A$3:$A$317)-ROW($A$3)+1),
ROW(D192)
),
CHOOSE(COLUMN(D192),1,2,3,7,5)
),
"")</f>
        <v>sportif</v>
      </c>
      <c r="AN194" cm="1">
        <f t="array" ref="AN194">IFERROR(
INDEX($A$3:$G$317,
SMALL(
IF($G$3:$G$317="Sportif", ROW($A$3:$A$317)-ROW($A$3)+1),
ROW(E192)
),
CHOOSE(COLUMN(E192),1,2,3,7,5)
),
"")</f>
        <v>42.5</v>
      </c>
      <c r="AO194" s="2">
        <f t="shared" si="37"/>
        <v>192</v>
      </c>
    </row>
    <row r="195" spans="1:41" x14ac:dyDescent="0.3">
      <c r="A195" t="s">
        <v>453</v>
      </c>
      <c r="B195" t="s">
        <v>454</v>
      </c>
      <c r="C195" s="2" t="s">
        <v>363</v>
      </c>
      <c r="D195" t="s">
        <v>29</v>
      </c>
      <c r="E195">
        <v>56.5</v>
      </c>
      <c r="F195" s="2">
        <f t="shared" ref="F195:F258" si="51">IF(E195="", "", 1 + COUNTIF($E$3:$E$317,"&gt;"&amp;E195))</f>
        <v>193</v>
      </c>
      <c r="G195" t="s">
        <v>26</v>
      </c>
      <c r="I195" s="2">
        <f t="shared" si="47"/>
        <v>193</v>
      </c>
      <c r="J195" s="2" t="str">
        <f t="shared" si="48"/>
        <v>PEUVOT</v>
      </c>
      <c r="K195" s="2" t="str">
        <f t="shared" si="49"/>
        <v>Kentin</v>
      </c>
      <c r="L195" s="2" t="str">
        <f t="shared" si="50"/>
        <v>FAM / FDV HARBONNIERES</v>
      </c>
      <c r="M195" s="2">
        <f t="shared" si="46"/>
        <v>56.5</v>
      </c>
      <c r="V195" t="s">
        <v>91</v>
      </c>
      <c r="W195" t="s">
        <v>92</v>
      </c>
      <c r="X195" t="s">
        <v>36</v>
      </c>
      <c r="Y195" t="s">
        <v>29</v>
      </c>
      <c r="Z195">
        <v>56</v>
      </c>
      <c r="AA195" s="2">
        <v>192</v>
      </c>
      <c r="AJ195" t="str" cm="1">
        <f t="array" ref="AJ195">IFERROR(
INDEX($A$3:$G$317,
SMALL(
IF($G$3:$G$317="Sportif", ROW($A$3:$A$317)-ROW($A$3)+1),
ROW(A193)
),
CHOOSE(COLUMN(A193),1,2,3,7,5)
),
"")</f>
        <v>CARON</v>
      </c>
      <c r="AK195" t="str" cm="1">
        <f t="array" ref="AK195">IFERROR(
INDEX($A$3:$G$317,
SMALL(
IF($G$3:$G$317="Sportif", ROW($A$3:$A$317)-ROW($A$3)+1),
ROW(B193)
),
CHOOSE(COLUMN(B193),1,2,3,7,5)
),
"")</f>
        <v>Gérard</v>
      </c>
      <c r="AL195" t="str" cm="1">
        <f t="array" ref="AL195">IFERROR(
INDEX($A$3:$G$317,
SMALL(
IF($G$3:$G$317="Sportif", ROW($A$3:$A$317)-ROW($A$3)+1),
ROW(C193)
),
CHOOSE(COLUMN(C193),1,2,3,7,5)
),
"")</f>
        <v>EHPAD Fouilloy</v>
      </c>
      <c r="AM195" t="str" cm="1">
        <f t="array" ref="AM195">IFERROR(
INDEX($A$3:$G$317,
SMALL(
IF($G$3:$G$317="Sportif", ROW($A$3:$A$317)-ROW($A$3)+1),
ROW(D193)
),
CHOOSE(COLUMN(D193),1,2,3,7,5)
),
"")</f>
        <v>sportif</v>
      </c>
      <c r="AN195" cm="1">
        <f t="array" ref="AN195">IFERROR(
INDEX($A$3:$G$317,
SMALL(
IF($G$3:$G$317="Sportif", ROW($A$3:$A$317)-ROW($A$3)+1),
ROW(E193)
),
CHOOSE(COLUMN(E193),1,2,3,7,5)
),
"")</f>
        <v>42.5</v>
      </c>
      <c r="AO195" s="2">
        <f t="shared" si="37"/>
        <v>192</v>
      </c>
    </row>
    <row r="196" spans="1:41" x14ac:dyDescent="0.3">
      <c r="A196" t="s">
        <v>95</v>
      </c>
      <c r="B196" t="s">
        <v>96</v>
      </c>
      <c r="C196" t="s">
        <v>36</v>
      </c>
      <c r="D196" t="s">
        <v>29</v>
      </c>
      <c r="E196">
        <v>56</v>
      </c>
      <c r="F196" s="2">
        <f t="shared" si="51"/>
        <v>194</v>
      </c>
      <c r="G196" t="s">
        <v>26</v>
      </c>
      <c r="I196" s="2">
        <f t="shared" si="47"/>
        <v>194</v>
      </c>
      <c r="J196" s="2" t="str">
        <f t="shared" si="48"/>
        <v>HANSCHOOTE</v>
      </c>
      <c r="K196" s="2" t="str">
        <f t="shared" si="49"/>
        <v>Jeanine</v>
      </c>
      <c r="L196" s="2" t="str">
        <f t="shared" si="50"/>
        <v>EHPAD Fouilloy</v>
      </c>
      <c r="M196" s="2">
        <f t="shared" si="46"/>
        <v>56</v>
      </c>
      <c r="V196" t="s">
        <v>455</v>
      </c>
      <c r="W196" t="s">
        <v>456</v>
      </c>
      <c r="X196" s="2" t="s">
        <v>363</v>
      </c>
      <c r="Y196" t="s">
        <v>29</v>
      </c>
      <c r="Z196">
        <v>56</v>
      </c>
      <c r="AA196" s="2">
        <v>192</v>
      </c>
      <c r="AJ196" t="str" cm="1">
        <f t="array" ref="AJ196">IFERROR(
INDEX($A$3:$G$317,
SMALL(
IF($G$3:$G$317="Sportif", ROW($A$3:$A$317)-ROW($A$3)+1),
ROW(A194)
),
CHOOSE(COLUMN(A194),1,2,3,7,5)
),
"")</f>
        <v>LEROY</v>
      </c>
      <c r="AK196" t="str" cm="1">
        <f t="array" ref="AK196">IFERROR(
INDEX($A$3:$G$317,
SMALL(
IF($G$3:$G$317="Sportif", ROW($A$3:$A$317)-ROW($A$3)+1),
ROW(B194)
),
CHOOSE(COLUMN(B194),1,2,3,7,5)
),
"")</f>
        <v>Liliane</v>
      </c>
      <c r="AL196" t="str" cm="1">
        <f t="array" ref="AL196">IFERROR(
INDEX($A$3:$G$317,
SMALL(
IF($G$3:$G$317="Sportif", ROW($A$3:$A$317)-ROW($A$3)+1),
ROW(C194)
),
CHOOSE(COLUMN(C194),1,2,3,7,5)
),
"")</f>
        <v>CH CORBIE ALBERT</v>
      </c>
      <c r="AM196" t="str" cm="1">
        <f t="array" ref="AM196">IFERROR(
INDEX($A$3:$G$317,
SMALL(
IF($G$3:$G$317="Sportif", ROW($A$3:$A$317)-ROW($A$3)+1),
ROW(D194)
),
CHOOSE(COLUMN(D194),1,2,3,7,5)
),
"")</f>
        <v>sportif</v>
      </c>
      <c r="AN196" cm="1">
        <f t="array" ref="AN196">IFERROR(
INDEX($A$3:$G$317,
SMALL(
IF($G$3:$G$317="Sportif", ROW($A$3:$A$317)-ROW($A$3)+1),
ROW(E194)
),
CHOOSE(COLUMN(E194),1,2,3,7,5)
),
"")</f>
        <v>42</v>
      </c>
      <c r="AO196" s="2">
        <f t="shared" ref="AO196:AO259" si="52">IF(AN196="", "", 1 + COUNTIF($AN$3:$AN$301,"&gt;"&amp;AN196))</f>
        <v>194</v>
      </c>
    </row>
    <row r="197" spans="1:41" x14ac:dyDescent="0.3">
      <c r="A197" t="s">
        <v>91</v>
      </c>
      <c r="B197" t="s">
        <v>92</v>
      </c>
      <c r="C197" t="s">
        <v>36</v>
      </c>
      <c r="D197" t="s">
        <v>29</v>
      </c>
      <c r="E197">
        <v>56</v>
      </c>
      <c r="F197" s="2">
        <f t="shared" si="51"/>
        <v>194</v>
      </c>
      <c r="G197" t="s">
        <v>26</v>
      </c>
      <c r="I197" s="2">
        <f t="shared" si="47"/>
        <v>195</v>
      </c>
      <c r="J197" s="2" t="str">
        <f t="shared" si="48"/>
        <v>GRANDIN</v>
      </c>
      <c r="K197" s="2" t="str">
        <f t="shared" si="49"/>
        <v>Françoise</v>
      </c>
      <c r="L197" s="2" t="str">
        <f t="shared" si="50"/>
        <v>EHPAD Fouilloy</v>
      </c>
      <c r="M197" s="2">
        <f t="shared" si="46"/>
        <v>56</v>
      </c>
      <c r="V197" t="s">
        <v>457</v>
      </c>
      <c r="W197" t="s">
        <v>458</v>
      </c>
      <c r="X197" s="2" t="s">
        <v>363</v>
      </c>
      <c r="Y197" t="s">
        <v>29</v>
      </c>
      <c r="Z197">
        <v>56</v>
      </c>
      <c r="AA197" s="2">
        <v>192</v>
      </c>
      <c r="AJ197" t="str" cm="1">
        <f t="array" ref="AJ197">IFERROR(
INDEX($A$3:$G$317,
SMALL(
IF($G$3:$G$317="Sportif", ROW($A$3:$A$317)-ROW($A$3)+1),
ROW(A195)
),
CHOOSE(COLUMN(A195),1,2,3,7,5)
),
"")</f>
        <v>VERDURE</v>
      </c>
      <c r="AK197" t="str" cm="1">
        <f t="array" ref="AK197">IFERROR(
INDEX($A$3:$G$317,
SMALL(
IF($G$3:$G$317="Sportif", ROW($A$3:$A$317)-ROW($A$3)+1),
ROW(B195)
),
CHOOSE(COLUMN(B195),1,2,3,7,5)
),
"")</f>
        <v>Théo</v>
      </c>
      <c r="AL197" t="str" cm="1">
        <f t="array" ref="AL197">IFERROR(
INDEX($A$3:$G$317,
SMALL(
IF($G$3:$G$317="Sportif", ROW($A$3:$A$317)-ROW($A$3)+1),
ROW(C195)
),
CHOOSE(COLUMN(C195),1,2,3,7,5)
),
"")</f>
        <v>FAM / FDV HARBONNIERES</v>
      </c>
      <c r="AM197" t="str" cm="1">
        <f t="array" ref="AM197">IFERROR(
INDEX($A$3:$G$317,
SMALL(
IF($G$3:$G$317="Sportif", ROW($A$3:$A$317)-ROW($A$3)+1),
ROW(D195)
),
CHOOSE(COLUMN(D195),1,2,3,7,5)
),
"")</f>
        <v>sportif</v>
      </c>
      <c r="AN197" cm="1">
        <f t="array" ref="AN197">IFERROR(
INDEX($A$3:$G$317,
SMALL(
IF($G$3:$G$317="Sportif", ROW($A$3:$A$317)-ROW($A$3)+1),
ROW(E195)
),
CHOOSE(COLUMN(E195),1,2,3,7,5)
),
"")</f>
        <v>41.5</v>
      </c>
      <c r="AO197" s="2">
        <f t="shared" si="52"/>
        <v>195</v>
      </c>
    </row>
    <row r="198" spans="1:41" x14ac:dyDescent="0.3">
      <c r="A198" t="s">
        <v>455</v>
      </c>
      <c r="B198" t="s">
        <v>456</v>
      </c>
      <c r="C198" s="2" t="s">
        <v>363</v>
      </c>
      <c r="D198" t="s">
        <v>29</v>
      </c>
      <c r="E198">
        <v>56</v>
      </c>
      <c r="F198" s="2">
        <f t="shared" si="51"/>
        <v>194</v>
      </c>
      <c r="G198" t="s">
        <v>26</v>
      </c>
      <c r="I198" s="2">
        <f t="shared" si="47"/>
        <v>196</v>
      </c>
      <c r="J198" s="2" t="str">
        <f t="shared" si="48"/>
        <v>DUBOELLE</v>
      </c>
      <c r="K198" s="2" t="str">
        <f t="shared" si="49"/>
        <v>Marie Françoise</v>
      </c>
      <c r="L198" s="2" t="str">
        <f t="shared" si="50"/>
        <v>FAM / FDV HARBONNIERES</v>
      </c>
      <c r="M198" s="2">
        <f t="shared" si="46"/>
        <v>56</v>
      </c>
      <c r="V198" t="s">
        <v>66</v>
      </c>
      <c r="W198" t="s">
        <v>55</v>
      </c>
      <c r="X198" t="s">
        <v>36</v>
      </c>
      <c r="Y198" t="s">
        <v>29</v>
      </c>
      <c r="Z198">
        <v>55.5</v>
      </c>
      <c r="AA198" s="2">
        <v>196</v>
      </c>
      <c r="AJ198" t="str" cm="1">
        <f t="array" ref="AJ198">IFERROR(
INDEX($A$3:$G$317,
SMALL(
IF($G$3:$G$317="Sportif", ROW($A$3:$A$317)-ROW($A$3)+1),
ROW(A196)
),
CHOOSE(COLUMN(A196),1,2,3,7,5)
),
"")</f>
        <v>DESESQUELLE</v>
      </c>
      <c r="AK198" t="str" cm="1">
        <f t="array" ref="AK198">IFERROR(
INDEX($A$3:$G$317,
SMALL(
IF($G$3:$G$317="Sportif", ROW($A$3:$A$317)-ROW($A$3)+1),
ROW(B196)
),
CHOOSE(COLUMN(B196),1,2,3,7,5)
),
"")</f>
        <v>Colette</v>
      </c>
      <c r="AL198" t="str" cm="1">
        <f t="array" ref="AL198">IFERROR(
INDEX($A$3:$G$317,
SMALL(
IF($G$3:$G$317="Sportif", ROW($A$3:$A$317)-ROW($A$3)+1),
ROW(C196)
),
CHOOSE(COLUMN(C196),1,2,3,7,5)
),
"")</f>
        <v>EHPAD Warloy-Baillon</v>
      </c>
      <c r="AM198" t="str" cm="1">
        <f t="array" ref="AM198">IFERROR(
INDEX($A$3:$G$317,
SMALL(
IF($G$3:$G$317="Sportif", ROW($A$3:$A$317)-ROW($A$3)+1),
ROW(D196)
),
CHOOSE(COLUMN(D196),1,2,3,7,5)
),
"")</f>
        <v>sportif</v>
      </c>
      <c r="AN198" cm="1">
        <f t="array" ref="AN198">IFERROR(
INDEX($A$3:$G$317,
SMALL(
IF($G$3:$G$317="Sportif", ROW($A$3:$A$317)-ROW($A$3)+1),
ROW(E196)
),
CHOOSE(COLUMN(E196),1,2,3,7,5)
),
"")</f>
        <v>41</v>
      </c>
      <c r="AO198" s="2">
        <f t="shared" si="52"/>
        <v>196</v>
      </c>
    </row>
    <row r="199" spans="1:41" x14ac:dyDescent="0.3">
      <c r="A199" t="s">
        <v>457</v>
      </c>
      <c r="B199" t="s">
        <v>458</v>
      </c>
      <c r="C199" s="2" t="s">
        <v>363</v>
      </c>
      <c r="D199" t="s">
        <v>29</v>
      </c>
      <c r="E199">
        <v>56</v>
      </c>
      <c r="F199" s="2">
        <f t="shared" si="51"/>
        <v>194</v>
      </c>
      <c r="G199" t="s">
        <v>26</v>
      </c>
      <c r="I199" s="2">
        <f t="shared" si="47"/>
        <v>197</v>
      </c>
      <c r="J199" s="2" t="str">
        <f t="shared" si="48"/>
        <v>FRANCELLE</v>
      </c>
      <c r="K199" s="2" t="str">
        <f t="shared" si="49"/>
        <v>Peggy</v>
      </c>
      <c r="L199" s="2" t="str">
        <f t="shared" si="50"/>
        <v>FAM / FDV HARBONNIERES</v>
      </c>
      <c r="M199" s="2">
        <f t="shared" si="46"/>
        <v>56</v>
      </c>
      <c r="V199" t="s">
        <v>99</v>
      </c>
      <c r="W199" t="s">
        <v>100</v>
      </c>
      <c r="X199" t="s">
        <v>36</v>
      </c>
      <c r="Y199" t="s">
        <v>29</v>
      </c>
      <c r="Z199">
        <v>55.5</v>
      </c>
      <c r="AA199" s="2">
        <v>196</v>
      </c>
      <c r="AJ199" t="str" cm="1">
        <f t="array" ref="AJ199">IFERROR(
INDEX($A$3:$G$317,
SMALL(
IF($G$3:$G$317="Sportif", ROW($A$3:$A$317)-ROW($A$3)+1),
ROW(A197)
),
CHOOSE(COLUMN(A197),1,2,3,7,5)
),
"")</f>
        <v>STASIAK</v>
      </c>
      <c r="AK199" t="str" cm="1">
        <f t="array" ref="AK199">IFERROR(
INDEX($A$3:$G$317,
SMALL(
IF($G$3:$G$317="Sportif", ROW($A$3:$A$317)-ROW($A$3)+1),
ROW(B197)
),
CHOOSE(COLUMN(B197),1,2,3,7,5)
),
"")</f>
        <v>Catherine</v>
      </c>
      <c r="AL199" t="str" cm="1">
        <f t="array" ref="AL199">IFERROR(
INDEX($A$3:$G$317,
SMALL(
IF($G$3:$G$317="Sportif", ROW($A$3:$A$317)-ROW($A$3)+1),
ROW(C197)
),
CHOOSE(COLUMN(C197),1,2,3,7,5)
),
"")</f>
        <v>EHPAD Warloy-Baillon</v>
      </c>
      <c r="AM199" t="str" cm="1">
        <f t="array" ref="AM199">IFERROR(
INDEX($A$3:$G$317,
SMALL(
IF($G$3:$G$317="Sportif", ROW($A$3:$A$317)-ROW($A$3)+1),
ROW(D197)
),
CHOOSE(COLUMN(D197),1,2,3,7,5)
),
"")</f>
        <v>sportif</v>
      </c>
      <c r="AN199" cm="1">
        <f t="array" ref="AN199">IFERROR(
INDEX($A$3:$G$317,
SMALL(
IF($G$3:$G$317="Sportif", ROW($A$3:$A$317)-ROW($A$3)+1),
ROW(E197)
),
CHOOSE(COLUMN(E197),1,2,3,7,5)
),
"")</f>
        <v>41</v>
      </c>
      <c r="AO199" s="2">
        <f t="shared" si="52"/>
        <v>196</v>
      </c>
    </row>
    <row r="200" spans="1:41" x14ac:dyDescent="0.3">
      <c r="A200" t="s">
        <v>66</v>
      </c>
      <c r="B200" t="s">
        <v>55</v>
      </c>
      <c r="C200" t="s">
        <v>36</v>
      </c>
      <c r="D200" t="s">
        <v>29</v>
      </c>
      <c r="E200">
        <v>55.5</v>
      </c>
      <c r="F200" s="2">
        <f t="shared" si="51"/>
        <v>198</v>
      </c>
      <c r="G200" t="s">
        <v>26</v>
      </c>
      <c r="I200" s="2">
        <f t="shared" ref="I200:I231" si="53">I199+1</f>
        <v>198</v>
      </c>
      <c r="J200" s="2" t="str">
        <f t="shared" ref="J200:J231" si="54">IFERROR(A200, "")</f>
        <v>BRUNEL</v>
      </c>
      <c r="K200" s="2" t="str">
        <f t="shared" ref="K200:K231" si="55">IFERROR(B200, "")</f>
        <v>Jacqueline</v>
      </c>
      <c r="L200" s="2" t="str">
        <f t="shared" ref="L200:L231" si="56">IFERROR(C200, "")</f>
        <v>EHPAD Fouilloy</v>
      </c>
      <c r="M200" s="2">
        <f t="shared" ref="M200:M231" si="57">IFERROR(E200, "")</f>
        <v>55.5</v>
      </c>
      <c r="V200" t="s">
        <v>459</v>
      </c>
      <c r="W200" t="s">
        <v>399</v>
      </c>
      <c r="X200" s="2" t="s">
        <v>363</v>
      </c>
      <c r="Y200" t="s">
        <v>29</v>
      </c>
      <c r="Z200">
        <v>55.5</v>
      </c>
      <c r="AA200" s="2">
        <v>196</v>
      </c>
      <c r="AJ200" t="str" cm="1">
        <f t="array" ref="AJ200">IFERROR(
INDEX($A$3:$G$317,
SMALL(
IF($G$3:$G$317="Sportif", ROW($A$3:$A$317)-ROW($A$3)+1),
ROW(A198)
),
CHOOSE(COLUMN(A198),1,2,3,7,5)
),
"")</f>
        <v xml:space="preserve">DUPUIS </v>
      </c>
      <c r="AK200" t="str" cm="1">
        <f t="array" ref="AK200">IFERROR(
INDEX($A$3:$G$317,
SMALL(
IF($G$3:$G$317="Sportif", ROW($A$3:$A$317)-ROW($A$3)+1),
ROW(B198)
),
CHOOSE(COLUMN(B198),1,2,3,7,5)
),
"")</f>
        <v>Louis</v>
      </c>
      <c r="AL200" t="str" cm="1">
        <f t="array" ref="AL200">IFERROR(
INDEX($A$3:$G$317,
SMALL(
IF($G$3:$G$317="Sportif", ROW($A$3:$A$317)-ROW($A$3)+1),
ROW(C198)
),
CHOOSE(COLUMN(C198),1,2,3,7,5)
),
"")</f>
        <v>IEM Sagebien</v>
      </c>
      <c r="AM200" t="str" cm="1">
        <f t="array" ref="AM200">IFERROR(
INDEX($A$3:$G$317,
SMALL(
IF($G$3:$G$317="Sportif", ROW($A$3:$A$317)-ROW($A$3)+1),
ROW(D198)
),
CHOOSE(COLUMN(D198),1,2,3,7,5)
),
"")</f>
        <v>sportif</v>
      </c>
      <c r="AN200" cm="1">
        <f t="array" ref="AN200">IFERROR(
INDEX($A$3:$G$317,
SMALL(
IF($G$3:$G$317="Sportif", ROW($A$3:$A$317)-ROW($A$3)+1),
ROW(E198)
),
CHOOSE(COLUMN(E198),1,2,3,7,5)
),
"")</f>
        <v>40.5</v>
      </c>
      <c r="AO200" s="2">
        <f t="shared" si="52"/>
        <v>198</v>
      </c>
    </row>
    <row r="201" spans="1:41" x14ac:dyDescent="0.3">
      <c r="A201" t="s">
        <v>99</v>
      </c>
      <c r="B201" t="s">
        <v>100</v>
      </c>
      <c r="C201" t="s">
        <v>36</v>
      </c>
      <c r="D201" t="s">
        <v>29</v>
      </c>
      <c r="E201">
        <v>55.5</v>
      </c>
      <c r="F201" s="2">
        <f t="shared" si="51"/>
        <v>198</v>
      </c>
      <c r="G201" t="s">
        <v>132</v>
      </c>
      <c r="I201" s="2">
        <f t="shared" si="53"/>
        <v>199</v>
      </c>
      <c r="J201" s="2" t="str">
        <f t="shared" si="54"/>
        <v>POINGT</v>
      </c>
      <c r="K201" s="2" t="str">
        <f t="shared" si="55"/>
        <v>Sylvie</v>
      </c>
      <c r="L201" s="2" t="str">
        <f t="shared" si="56"/>
        <v>EHPAD Fouilloy</v>
      </c>
      <c r="M201" s="2">
        <f t="shared" si="57"/>
        <v>55.5</v>
      </c>
      <c r="V201" t="s">
        <v>460</v>
      </c>
      <c r="W201" t="s">
        <v>461</v>
      </c>
      <c r="X201" s="2" t="s">
        <v>363</v>
      </c>
      <c r="Y201" t="s">
        <v>29</v>
      </c>
      <c r="Z201">
        <v>55.5</v>
      </c>
      <c r="AA201" s="2">
        <v>196</v>
      </c>
      <c r="AJ201" t="str" cm="1">
        <f t="array" ref="AJ201">IFERROR(
INDEX($A$3:$G$317,
SMALL(
IF($G$3:$G$317="Sportif", ROW($A$3:$A$317)-ROW($A$3)+1),
ROW(A199)
),
CHOOSE(COLUMN(A199),1,2,3,7,5)
),
"")</f>
        <v>BRETON</v>
      </c>
      <c r="AK201" t="str" cm="1">
        <f t="array" ref="AK201">IFERROR(
INDEX($A$3:$G$317,
SMALL(
IF($G$3:$G$317="Sportif", ROW($A$3:$A$317)-ROW($A$3)+1),
ROW(B199)
),
CHOOSE(COLUMN(B199),1,2,3,7,5)
),
"")</f>
        <v>Cécilia</v>
      </c>
      <c r="AL201" t="str" cm="1">
        <f t="array" ref="AL201">IFERROR(
INDEX($A$3:$G$317,
SMALL(
IF($G$3:$G$317="Sportif", ROW($A$3:$A$317)-ROW($A$3)+1),
ROW(C199)
),
CHOOSE(COLUMN(C199),1,2,3,7,5)
),
"")</f>
        <v>FAM / FDV HARBONNIERES</v>
      </c>
      <c r="AM201" t="str" cm="1">
        <f t="array" ref="AM201">IFERROR(
INDEX($A$3:$G$317,
SMALL(
IF($G$3:$G$317="Sportif", ROW($A$3:$A$317)-ROW($A$3)+1),
ROW(D199)
),
CHOOSE(COLUMN(D199),1,2,3,7,5)
),
"")</f>
        <v>sportif</v>
      </c>
      <c r="AN201" cm="1">
        <f t="array" ref="AN201">IFERROR(
INDEX($A$3:$G$317,
SMALL(
IF($G$3:$G$317="Sportif", ROW($A$3:$A$317)-ROW($A$3)+1),
ROW(E199)
),
CHOOSE(COLUMN(E199),1,2,3,7,5)
),
"")</f>
        <v>40.5</v>
      </c>
      <c r="AO201" s="2">
        <f t="shared" si="52"/>
        <v>198</v>
      </c>
    </row>
    <row r="202" spans="1:41" x14ac:dyDescent="0.3">
      <c r="A202" t="s">
        <v>459</v>
      </c>
      <c r="B202" t="s">
        <v>399</v>
      </c>
      <c r="C202" s="2" t="s">
        <v>363</v>
      </c>
      <c r="D202" t="s">
        <v>29</v>
      </c>
      <c r="E202">
        <v>55.5</v>
      </c>
      <c r="F202" s="2">
        <f t="shared" si="51"/>
        <v>198</v>
      </c>
      <c r="G202" t="s">
        <v>26</v>
      </c>
      <c r="I202" s="2">
        <f t="shared" si="53"/>
        <v>200</v>
      </c>
      <c r="J202" s="2" t="str">
        <f t="shared" si="54"/>
        <v>SIMON</v>
      </c>
      <c r="K202" s="2" t="str">
        <f t="shared" si="55"/>
        <v>Jean-Michel</v>
      </c>
      <c r="L202" s="2" t="str">
        <f t="shared" si="56"/>
        <v>FAM / FDV HARBONNIERES</v>
      </c>
      <c r="M202" s="2">
        <f t="shared" si="57"/>
        <v>55.5</v>
      </c>
      <c r="V202" t="s">
        <v>689</v>
      </c>
      <c r="W202" t="s">
        <v>690</v>
      </c>
      <c r="X202" s="2" t="s">
        <v>514</v>
      </c>
      <c r="Y202" t="s">
        <v>29</v>
      </c>
      <c r="Z202">
        <v>55.5</v>
      </c>
      <c r="AA202" s="2">
        <v>196</v>
      </c>
      <c r="AJ202" t="str" cm="1">
        <f t="array" ref="AJ202">IFERROR(
INDEX($A$3:$G$317,
SMALL(
IF($G$3:$G$317="Sportif", ROW($A$3:$A$317)-ROW($A$3)+1),
ROW(A200)
),
CHOOSE(COLUMN(A200),1,2,3,7,5)
),
"")</f>
        <v>MALEZIEUX</v>
      </c>
      <c r="AK202" t="str" cm="1">
        <f t="array" ref="AK202">IFERROR(
INDEX($A$3:$G$317,
SMALL(
IF($G$3:$G$317="Sportif", ROW($A$3:$A$317)-ROW($A$3)+1),
ROW(B200)
),
CHOOSE(COLUMN(B200),1,2,3,7,5)
),
"")</f>
        <v>Gérard</v>
      </c>
      <c r="AL202" t="str" cm="1">
        <f t="array" ref="AL202">IFERROR(
INDEX($A$3:$G$317,
SMALL(
IF($G$3:$G$317="Sportif", ROW($A$3:$A$317)-ROW($A$3)+1),
ROW(C200)
),
CHOOSE(COLUMN(C200),1,2,3,7,5)
),
"")</f>
        <v>EHPAD Fouilloy</v>
      </c>
      <c r="AM202" t="str" cm="1">
        <f t="array" ref="AM202">IFERROR(
INDEX($A$3:$G$317,
SMALL(
IF($G$3:$G$317="Sportif", ROW($A$3:$A$317)-ROW($A$3)+1),
ROW(D200)
),
CHOOSE(COLUMN(D200),1,2,3,7,5)
),
"")</f>
        <v>sportif</v>
      </c>
      <c r="AN202" cm="1">
        <f t="array" ref="AN202">IFERROR(
INDEX($A$3:$G$317,
SMALL(
IF($G$3:$G$317="Sportif", ROW($A$3:$A$317)-ROW($A$3)+1),
ROW(E200)
),
CHOOSE(COLUMN(E200),1,2,3,7,5)
),
"")</f>
        <v>39.5</v>
      </c>
      <c r="AO202" s="2">
        <f t="shared" si="52"/>
        <v>200</v>
      </c>
    </row>
    <row r="203" spans="1:41" x14ac:dyDescent="0.3">
      <c r="A203" t="s">
        <v>460</v>
      </c>
      <c r="B203" t="s">
        <v>461</v>
      </c>
      <c r="C203" s="2" t="s">
        <v>363</v>
      </c>
      <c r="D203" t="s">
        <v>29</v>
      </c>
      <c r="E203">
        <v>55.5</v>
      </c>
      <c r="F203" s="2">
        <f t="shared" si="51"/>
        <v>198</v>
      </c>
      <c r="G203" t="s">
        <v>26</v>
      </c>
      <c r="I203" s="2">
        <f t="shared" si="53"/>
        <v>201</v>
      </c>
      <c r="J203" s="2" t="str">
        <f t="shared" si="54"/>
        <v>HENONIN</v>
      </c>
      <c r="K203" s="2" t="str">
        <f t="shared" si="55"/>
        <v>Jason</v>
      </c>
      <c r="L203" s="2" t="str">
        <f t="shared" si="56"/>
        <v>FAM / FDV HARBONNIERES</v>
      </c>
      <c r="M203" s="2">
        <f t="shared" si="57"/>
        <v>55.5</v>
      </c>
      <c r="V203" t="s">
        <v>124</v>
      </c>
      <c r="W203" t="s">
        <v>125</v>
      </c>
      <c r="X203" t="s">
        <v>126</v>
      </c>
      <c r="Y203" t="s">
        <v>29</v>
      </c>
      <c r="Z203">
        <v>55</v>
      </c>
      <c r="AA203">
        <v>201</v>
      </c>
      <c r="AJ203" t="str" cm="1">
        <f t="array" ref="AJ203">IFERROR(
INDEX($A$3:$G$317,
SMALL(
IF($G$3:$G$317="Sportif", ROW($A$3:$A$317)-ROW($A$3)+1),
ROW(A201)
),
CHOOSE(COLUMN(A201),1,2,3,7,5)
),
"")</f>
        <v>PORTIER</v>
      </c>
      <c r="AK203" t="str" cm="1">
        <f t="array" ref="AK203">IFERROR(
INDEX($A$3:$G$317,
SMALL(
IF($G$3:$G$317="Sportif", ROW($A$3:$A$317)-ROW($A$3)+1),
ROW(B201)
),
CHOOSE(COLUMN(B201),1,2,3,7,5)
),
"")</f>
        <v>Jean Pierre</v>
      </c>
      <c r="AL203" t="str" cm="1">
        <f t="array" ref="AL203">IFERROR(
INDEX($A$3:$G$317,
SMALL(
IF($G$3:$G$317="Sportif", ROW($A$3:$A$317)-ROW($A$3)+1),
ROW(C201)
),
CHOOSE(COLUMN(C201),1,2,3,7,5)
),
"")</f>
        <v>EHPAD Fouilloy</v>
      </c>
      <c r="AM203" t="str" cm="1">
        <f t="array" ref="AM203">IFERROR(
INDEX($A$3:$G$317,
SMALL(
IF($G$3:$G$317="Sportif", ROW($A$3:$A$317)-ROW($A$3)+1),
ROW(D201)
),
CHOOSE(COLUMN(D201),1,2,3,7,5)
),
"")</f>
        <v>sportif</v>
      </c>
      <c r="AN203" cm="1">
        <f t="array" ref="AN203">IFERROR(
INDEX($A$3:$G$317,
SMALL(
IF($G$3:$G$317="Sportif", ROW($A$3:$A$317)-ROW($A$3)+1),
ROW(E201)
),
CHOOSE(COLUMN(E201),1,2,3,7,5)
),
"")</f>
        <v>39</v>
      </c>
      <c r="AO203" s="2">
        <f t="shared" si="52"/>
        <v>201</v>
      </c>
    </row>
    <row r="204" spans="1:41" x14ac:dyDescent="0.3">
      <c r="A204" t="s">
        <v>689</v>
      </c>
      <c r="B204" t="s">
        <v>690</v>
      </c>
      <c r="C204" s="2" t="s">
        <v>514</v>
      </c>
      <c r="D204" t="s">
        <v>29</v>
      </c>
      <c r="E204">
        <v>55.5</v>
      </c>
      <c r="F204" s="2">
        <f t="shared" si="51"/>
        <v>198</v>
      </c>
      <c r="G204" t="s">
        <v>26</v>
      </c>
      <c r="I204" s="2">
        <f t="shared" si="53"/>
        <v>202</v>
      </c>
      <c r="J204" s="2" t="str">
        <f t="shared" si="54"/>
        <v>FUSILLIER</v>
      </c>
      <c r="K204" s="2" t="str">
        <f t="shared" si="55"/>
        <v>Aliette</v>
      </c>
      <c r="L204" s="2" t="str">
        <f t="shared" si="56"/>
        <v>CH CORBIE ALBERT</v>
      </c>
      <c r="M204" s="2">
        <f t="shared" si="57"/>
        <v>55.5</v>
      </c>
      <c r="V204" t="s">
        <v>462</v>
      </c>
      <c r="W204" t="s">
        <v>242</v>
      </c>
      <c r="X204" s="2" t="s">
        <v>363</v>
      </c>
      <c r="Y204" t="s">
        <v>29</v>
      </c>
      <c r="Z204">
        <v>55</v>
      </c>
      <c r="AA204" s="2">
        <v>201</v>
      </c>
      <c r="AJ204" t="str" cm="1">
        <f t="array" ref="AJ204">IFERROR(
INDEX($A$3:$G$317,
SMALL(
IF($G$3:$G$317="Sportif", ROW($A$3:$A$317)-ROW($A$3)+1),
ROW(A202)
),
CHOOSE(COLUMN(A202),1,2,3,7,5)
),
"")</f>
        <v>COEILLEZ</v>
      </c>
      <c r="AK204" t="str" cm="1">
        <f t="array" ref="AK204">IFERROR(
INDEX($A$3:$G$317,
SMALL(
IF($G$3:$G$317="Sportif", ROW($A$3:$A$317)-ROW($A$3)+1),
ROW(B202)
),
CHOOSE(COLUMN(B202),1,2,3,7,5)
),
"")</f>
        <v>Sofia</v>
      </c>
      <c r="AL204" t="str" cm="1">
        <f t="array" ref="AL204">IFERROR(
INDEX($A$3:$G$317,
SMALL(
IF($G$3:$G$317="Sportif", ROW($A$3:$A$317)-ROW($A$3)+1),
ROW(C202)
),
CHOOSE(COLUMN(C202),1,2,3,7,5)
),
"")</f>
        <v>CH CORBIE ALBERT</v>
      </c>
      <c r="AM204" t="str" cm="1">
        <f t="array" ref="AM204">IFERROR(
INDEX($A$3:$G$317,
SMALL(
IF($G$3:$G$317="Sportif", ROW($A$3:$A$317)-ROW($A$3)+1),
ROW(D202)
),
CHOOSE(COLUMN(D202),1,2,3,7,5)
),
"")</f>
        <v>sportif</v>
      </c>
      <c r="AN204" cm="1">
        <f t="array" ref="AN204">IFERROR(
INDEX($A$3:$G$317,
SMALL(
IF($G$3:$G$317="Sportif", ROW($A$3:$A$317)-ROW($A$3)+1),
ROW(E202)
),
CHOOSE(COLUMN(E202),1,2,3,7,5)
),
"")</f>
        <v>39</v>
      </c>
      <c r="AO204" s="2">
        <f t="shared" si="52"/>
        <v>201</v>
      </c>
    </row>
    <row r="205" spans="1:41" x14ac:dyDescent="0.3">
      <c r="A205" t="s">
        <v>124</v>
      </c>
      <c r="B205" t="s">
        <v>125</v>
      </c>
      <c r="C205" t="s">
        <v>126</v>
      </c>
      <c r="D205" t="s">
        <v>29</v>
      </c>
      <c r="E205">
        <v>55</v>
      </c>
      <c r="F205">
        <f t="shared" si="51"/>
        <v>203</v>
      </c>
      <c r="G205" t="s">
        <v>26</v>
      </c>
      <c r="I205" s="2">
        <f t="shared" si="53"/>
        <v>203</v>
      </c>
      <c r="J205" s="2" t="str">
        <f t="shared" si="54"/>
        <v>DUPUY</v>
      </c>
      <c r="K205" s="2" t="str">
        <f t="shared" si="55"/>
        <v>Antoine</v>
      </c>
      <c r="L205" s="2" t="str">
        <f t="shared" si="56"/>
        <v>IEM Sagebien</v>
      </c>
      <c r="M205" s="2">
        <f t="shared" si="57"/>
        <v>55</v>
      </c>
      <c r="V205" t="s">
        <v>691</v>
      </c>
      <c r="W205" t="s">
        <v>692</v>
      </c>
      <c r="X205" s="2" t="s">
        <v>514</v>
      </c>
      <c r="Y205" t="s">
        <v>29</v>
      </c>
      <c r="Z205">
        <v>55</v>
      </c>
      <c r="AA205" s="2">
        <v>201</v>
      </c>
      <c r="AJ205" t="str" cm="1">
        <f t="array" ref="AJ205">IFERROR(
INDEX($A$3:$G$317,
SMALL(
IF($G$3:$G$317="Sportif", ROW($A$3:$A$317)-ROW($A$3)+1),
ROW(A203)
),
CHOOSE(COLUMN(A203),1,2,3,7,5)
),
"")</f>
        <v>LAPIERRE</v>
      </c>
      <c r="AK205" t="str" cm="1">
        <f t="array" ref="AK205">IFERROR(
INDEX($A$3:$G$317,
SMALL(
IF($G$3:$G$317="Sportif", ROW($A$3:$A$317)-ROW($A$3)+1),
ROW(B203)
),
CHOOSE(COLUMN(B203),1,2,3,7,5)
),
"")</f>
        <v>René</v>
      </c>
      <c r="AL205" t="str" cm="1">
        <f t="array" ref="AL205">IFERROR(
INDEX($A$3:$G$317,
SMALL(
IF($G$3:$G$317="Sportif", ROW($A$3:$A$317)-ROW($A$3)+1),
ROW(C203)
),
CHOOSE(COLUMN(C203),1,2,3,7,5)
),
"")</f>
        <v>EHPAD Warloy-Baillon</v>
      </c>
      <c r="AM205" t="str" cm="1">
        <f t="array" ref="AM205">IFERROR(
INDEX($A$3:$G$317,
SMALL(
IF($G$3:$G$317="Sportif", ROW($A$3:$A$317)-ROW($A$3)+1),
ROW(D203)
),
CHOOSE(COLUMN(D203),1,2,3,7,5)
),
"")</f>
        <v>sportif</v>
      </c>
      <c r="AN205" cm="1">
        <f t="array" ref="AN205">IFERROR(
INDEX($A$3:$G$317,
SMALL(
IF($G$3:$G$317="Sportif", ROW($A$3:$A$317)-ROW($A$3)+1),
ROW(E203)
),
CHOOSE(COLUMN(E203),1,2,3,7,5)
),
"")</f>
        <v>38</v>
      </c>
      <c r="AO205" s="2">
        <f t="shared" si="52"/>
        <v>203</v>
      </c>
    </row>
    <row r="206" spans="1:41" x14ac:dyDescent="0.3">
      <c r="A206" t="s">
        <v>462</v>
      </c>
      <c r="B206" t="s">
        <v>242</v>
      </c>
      <c r="C206" s="2" t="s">
        <v>363</v>
      </c>
      <c r="D206" t="s">
        <v>29</v>
      </c>
      <c r="E206">
        <v>55</v>
      </c>
      <c r="F206" s="2">
        <f t="shared" si="51"/>
        <v>203</v>
      </c>
      <c r="G206" t="s">
        <v>26</v>
      </c>
      <c r="I206" s="2">
        <f t="shared" si="53"/>
        <v>204</v>
      </c>
      <c r="J206" s="2" t="str">
        <f t="shared" si="54"/>
        <v>LARTISIEN</v>
      </c>
      <c r="K206" s="2" t="str">
        <f t="shared" si="55"/>
        <v>Léa</v>
      </c>
      <c r="L206" s="2" t="str">
        <f t="shared" si="56"/>
        <v>FAM / FDV HARBONNIERES</v>
      </c>
      <c r="M206" s="2">
        <f t="shared" si="57"/>
        <v>55</v>
      </c>
      <c r="V206" t="s">
        <v>44</v>
      </c>
      <c r="W206" t="s">
        <v>45</v>
      </c>
      <c r="X206" t="s">
        <v>36</v>
      </c>
      <c r="Y206" t="s">
        <v>29</v>
      </c>
      <c r="Z206">
        <v>54.5</v>
      </c>
      <c r="AA206" s="2">
        <v>204</v>
      </c>
      <c r="AJ206" t="str" cm="1">
        <f t="array" ref="AJ206">IFERROR(
INDEX($A$3:$G$317,
SMALL(
IF($G$3:$G$317="Sportif", ROW($A$3:$A$317)-ROW($A$3)+1),
ROW(A204)
),
CHOOSE(COLUMN(A204),1,2,3,7,5)
),
"")</f>
        <v>FLAMENT</v>
      </c>
      <c r="AK206" t="str" cm="1">
        <f t="array" ref="AK206">IFERROR(
INDEX($A$3:$G$317,
SMALL(
IF($G$3:$G$317="Sportif", ROW($A$3:$A$317)-ROW($A$3)+1),
ROW(B204)
),
CHOOSE(COLUMN(B204),1,2,3,7,5)
),
"")</f>
        <v>Béatrice</v>
      </c>
      <c r="AL206" t="str" cm="1">
        <f t="array" ref="AL206">IFERROR(
INDEX($A$3:$G$317,
SMALL(
IF($G$3:$G$317="Sportif", ROW($A$3:$A$317)-ROW($A$3)+1),
ROW(C204)
),
CHOOSE(COLUMN(C204),1,2,3,7,5)
),
"")</f>
        <v>EHPAD Warloy-Baillon</v>
      </c>
      <c r="AM206" t="str" cm="1">
        <f t="array" ref="AM206">IFERROR(
INDEX($A$3:$G$317,
SMALL(
IF($G$3:$G$317="Sportif", ROW($A$3:$A$317)-ROW($A$3)+1),
ROW(D204)
),
CHOOSE(COLUMN(D204),1,2,3,7,5)
),
"")</f>
        <v>sportif</v>
      </c>
      <c r="AN206" cm="1">
        <f t="array" ref="AN206">IFERROR(
INDEX($A$3:$G$317,
SMALL(
IF($G$3:$G$317="Sportif", ROW($A$3:$A$317)-ROW($A$3)+1),
ROW(E204)
),
CHOOSE(COLUMN(E204),1,2,3,7,5)
),
"")</f>
        <v>38</v>
      </c>
      <c r="AO206" s="2">
        <f t="shared" si="52"/>
        <v>203</v>
      </c>
    </row>
    <row r="207" spans="1:41" x14ac:dyDescent="0.3">
      <c r="A207" t="s">
        <v>691</v>
      </c>
      <c r="B207" t="s">
        <v>692</v>
      </c>
      <c r="C207" s="2" t="s">
        <v>514</v>
      </c>
      <c r="D207" t="s">
        <v>29</v>
      </c>
      <c r="E207">
        <v>55</v>
      </c>
      <c r="F207" s="2">
        <f t="shared" si="51"/>
        <v>203</v>
      </c>
      <c r="G207" t="s">
        <v>132</v>
      </c>
      <c r="I207" s="2">
        <f t="shared" si="53"/>
        <v>205</v>
      </c>
      <c r="J207" s="2" t="str">
        <f t="shared" si="54"/>
        <v>GOUDAIN</v>
      </c>
      <c r="K207" s="2" t="str">
        <f t="shared" si="55"/>
        <v>Garance</v>
      </c>
      <c r="L207" s="2" t="str">
        <f t="shared" si="56"/>
        <v>CH CORBIE ALBERT</v>
      </c>
      <c r="M207" s="2">
        <f t="shared" si="57"/>
        <v>55</v>
      </c>
      <c r="V207" t="s">
        <v>463</v>
      </c>
      <c r="W207" t="s">
        <v>395</v>
      </c>
      <c r="X207" s="2" t="s">
        <v>363</v>
      </c>
      <c r="Y207" t="s">
        <v>29</v>
      </c>
      <c r="Z207">
        <v>54.5</v>
      </c>
      <c r="AA207" s="2">
        <v>204</v>
      </c>
      <c r="AJ207" t="str" cm="1">
        <f t="array" ref="AJ207">IFERROR(
INDEX($A$3:$G$317,
SMALL(
IF($G$3:$G$317="Sportif", ROW($A$3:$A$317)-ROW($A$3)+1),
ROW(A205)
),
CHOOSE(COLUMN(A205),1,2,3,7,5)
),
"")</f>
        <v>OGER</v>
      </c>
      <c r="AK207" t="str" cm="1">
        <f t="array" ref="AK207">IFERROR(
INDEX($A$3:$G$317,
SMALL(
IF($G$3:$G$317="Sportif", ROW($A$3:$A$317)-ROW($A$3)+1),
ROW(B205)
),
CHOOSE(COLUMN(B205),1,2,3,7,5)
),
"")</f>
        <v>Michel</v>
      </c>
      <c r="AL207" t="str" cm="1">
        <f t="array" ref="AL207">IFERROR(
INDEX($A$3:$G$317,
SMALL(
IF($G$3:$G$317="Sportif", ROW($A$3:$A$317)-ROW($A$3)+1),
ROW(C205)
),
CHOOSE(COLUMN(C205),1,2,3,7,5)
),
"")</f>
        <v>EHPAD Fouilloy</v>
      </c>
      <c r="AM207" t="str" cm="1">
        <f t="array" ref="AM207">IFERROR(
INDEX($A$3:$G$317,
SMALL(
IF($G$3:$G$317="Sportif", ROW($A$3:$A$317)-ROW($A$3)+1),
ROW(D205)
),
CHOOSE(COLUMN(D205),1,2,3,7,5)
),
"")</f>
        <v>sportif</v>
      </c>
      <c r="AN207" cm="1">
        <f t="array" ref="AN207">IFERROR(
INDEX($A$3:$G$317,
SMALL(
IF($G$3:$G$317="Sportif", ROW($A$3:$A$317)-ROW($A$3)+1),
ROW(E205)
),
CHOOSE(COLUMN(E205),1,2,3,7,5)
),
"")</f>
        <v>37</v>
      </c>
      <c r="AO207" s="2">
        <f t="shared" si="52"/>
        <v>205</v>
      </c>
    </row>
    <row r="208" spans="1:41" x14ac:dyDescent="0.3">
      <c r="A208" t="s">
        <v>44</v>
      </c>
      <c r="B208" t="s">
        <v>45</v>
      </c>
      <c r="C208" t="s">
        <v>36</v>
      </c>
      <c r="D208" t="s">
        <v>29</v>
      </c>
      <c r="E208">
        <v>54.5</v>
      </c>
      <c r="F208" s="2">
        <f t="shared" si="51"/>
        <v>206</v>
      </c>
      <c r="G208" t="s">
        <v>132</v>
      </c>
      <c r="I208" s="2">
        <f t="shared" si="53"/>
        <v>206</v>
      </c>
      <c r="J208" s="2" t="str">
        <f t="shared" si="54"/>
        <v>CHAUFFRAY</v>
      </c>
      <c r="K208" s="2" t="str">
        <f t="shared" si="55"/>
        <v>Guillaume</v>
      </c>
      <c r="L208" s="2" t="str">
        <f t="shared" si="56"/>
        <v>EHPAD Fouilloy</v>
      </c>
      <c r="M208" s="2">
        <f t="shared" si="57"/>
        <v>54.5</v>
      </c>
      <c r="V208" t="s">
        <v>40</v>
      </c>
      <c r="W208" t="s">
        <v>584</v>
      </c>
      <c r="X208" s="2" t="s">
        <v>514</v>
      </c>
      <c r="Y208" t="s">
        <v>29</v>
      </c>
      <c r="Z208">
        <v>54.5</v>
      </c>
      <c r="AA208" s="2">
        <v>204</v>
      </c>
      <c r="AJ208" t="str" cm="1">
        <f t="array" ref="AJ208">IFERROR(
INDEX($A$3:$G$317,
SMALL(
IF($G$3:$G$317="Sportif", ROW($A$3:$A$317)-ROW($A$3)+1),
ROW(A206)
),
CHOOSE(COLUMN(A206),1,2,3,7,5)
),
"")</f>
        <v>DENIN</v>
      </c>
      <c r="AK208" t="str" cm="1">
        <f t="array" ref="AK208">IFERROR(
INDEX($A$3:$G$317,
SMALL(
IF($G$3:$G$317="Sportif", ROW($A$3:$A$317)-ROW($A$3)+1),
ROW(B206)
),
CHOOSE(COLUMN(B206),1,2,3,7,5)
),
"")</f>
        <v>Marie-Chantal</v>
      </c>
      <c r="AL208" t="str" cm="1">
        <f t="array" ref="AL208">IFERROR(
INDEX($A$3:$G$317,
SMALL(
IF($G$3:$G$317="Sportif", ROW($A$3:$A$317)-ROW($A$3)+1),
ROW(C206)
),
CHOOSE(COLUMN(C206),1,2,3,7,5)
),
"")</f>
        <v>EHPAD Fouilloy</v>
      </c>
      <c r="AM208" t="str" cm="1">
        <f t="array" ref="AM208">IFERROR(
INDEX($A$3:$G$317,
SMALL(
IF($G$3:$G$317="Sportif", ROW($A$3:$A$317)-ROW($A$3)+1),
ROW(D206)
),
CHOOSE(COLUMN(D206),1,2,3,7,5)
),
"")</f>
        <v>sportif</v>
      </c>
      <c r="AN208" cm="1">
        <f t="array" ref="AN208">IFERROR(
INDEX($A$3:$G$317,
SMALL(
IF($G$3:$G$317="Sportif", ROW($A$3:$A$317)-ROW($A$3)+1),
ROW(E206)
),
CHOOSE(COLUMN(E206),1,2,3,7,5)
),
"")</f>
        <v>37</v>
      </c>
      <c r="AO208" s="2">
        <f t="shared" si="52"/>
        <v>205</v>
      </c>
    </row>
    <row r="209" spans="1:41" x14ac:dyDescent="0.3">
      <c r="A209" t="s">
        <v>463</v>
      </c>
      <c r="B209" t="s">
        <v>395</v>
      </c>
      <c r="C209" s="2" t="s">
        <v>363</v>
      </c>
      <c r="D209" t="s">
        <v>29</v>
      </c>
      <c r="E209">
        <v>54.5</v>
      </c>
      <c r="F209" s="2">
        <f t="shared" si="51"/>
        <v>206</v>
      </c>
      <c r="G209" t="s">
        <v>26</v>
      </c>
      <c r="I209" s="2">
        <f t="shared" si="53"/>
        <v>207</v>
      </c>
      <c r="J209" s="2" t="str">
        <f t="shared" si="54"/>
        <v>SENDRON</v>
      </c>
      <c r="K209" s="2" t="str">
        <f t="shared" si="55"/>
        <v>Marine</v>
      </c>
      <c r="L209" s="2" t="str">
        <f t="shared" si="56"/>
        <v>FAM / FDV HARBONNIERES</v>
      </c>
      <c r="M209" s="2">
        <f t="shared" si="57"/>
        <v>54.5</v>
      </c>
      <c r="V209" t="s">
        <v>622</v>
      </c>
      <c r="W209" t="s">
        <v>288</v>
      </c>
      <c r="X209" s="2" t="s">
        <v>514</v>
      </c>
      <c r="Y209" t="s">
        <v>29</v>
      </c>
      <c r="Z209">
        <v>54.5</v>
      </c>
      <c r="AA209" s="2">
        <v>204</v>
      </c>
      <c r="AJ209" t="str" cm="1">
        <f t="array" ref="AJ209">IFERROR(
INDEX($A$3:$G$317,
SMALL(
IF($G$3:$G$317="Sportif", ROW($A$3:$A$317)-ROW($A$3)+1),
ROW(A207)
),
CHOOSE(COLUMN(A207),1,2,3,7,5)
),
"")</f>
        <v>PETIT</v>
      </c>
      <c r="AK209" t="str" cm="1">
        <f t="array" ref="AK209">IFERROR(
INDEX($A$3:$G$317,
SMALL(
IF($G$3:$G$317="Sportif", ROW($A$3:$A$317)-ROW($A$3)+1),
ROW(B207)
),
CHOOSE(COLUMN(B207),1,2,3,7,5)
),
"")</f>
        <v>Jean Louis</v>
      </c>
      <c r="AL209" t="str" cm="1">
        <f t="array" ref="AL209">IFERROR(
INDEX($A$3:$G$317,
SMALL(
IF($G$3:$G$317="Sportif", ROW($A$3:$A$317)-ROW($A$3)+1),
ROW(C207)
),
CHOOSE(COLUMN(C207),1,2,3,7,5)
),
"")</f>
        <v>CH CORBIE ALBERT</v>
      </c>
      <c r="AM209" t="str" cm="1">
        <f t="array" ref="AM209">IFERROR(
INDEX($A$3:$G$317,
SMALL(
IF($G$3:$G$317="Sportif", ROW($A$3:$A$317)-ROW($A$3)+1),
ROW(D207)
),
CHOOSE(COLUMN(D207),1,2,3,7,5)
),
"")</f>
        <v>sportif</v>
      </c>
      <c r="AN209" cm="1">
        <f t="array" ref="AN209">IFERROR(
INDEX($A$3:$G$317,
SMALL(
IF($G$3:$G$317="Sportif", ROW($A$3:$A$317)-ROW($A$3)+1),
ROW(E207)
),
CHOOSE(COLUMN(E207),1,2,3,7,5)
),
"")</f>
        <v>37</v>
      </c>
      <c r="AO209" s="2">
        <f t="shared" si="52"/>
        <v>205</v>
      </c>
    </row>
    <row r="210" spans="1:41" x14ac:dyDescent="0.3">
      <c r="A210" t="s">
        <v>40</v>
      </c>
      <c r="B210" t="s">
        <v>584</v>
      </c>
      <c r="C210" s="2" t="s">
        <v>514</v>
      </c>
      <c r="D210" t="s">
        <v>29</v>
      </c>
      <c r="E210">
        <v>54.5</v>
      </c>
      <c r="F210" s="2">
        <f t="shared" si="51"/>
        <v>206</v>
      </c>
      <c r="G210" t="s">
        <v>26</v>
      </c>
      <c r="I210" s="2">
        <f t="shared" si="53"/>
        <v>208</v>
      </c>
      <c r="J210" s="2" t="str">
        <f t="shared" si="54"/>
        <v>MARTIN</v>
      </c>
      <c r="K210" s="2" t="str">
        <f t="shared" si="55"/>
        <v>Gilbert</v>
      </c>
      <c r="L210" s="2" t="str">
        <f t="shared" si="56"/>
        <v>CH CORBIE ALBERT</v>
      </c>
      <c r="M210" s="2">
        <f t="shared" si="57"/>
        <v>54.5</v>
      </c>
      <c r="V210" t="s">
        <v>301</v>
      </c>
      <c r="W210" t="s">
        <v>288</v>
      </c>
      <c r="X210" s="2" t="s">
        <v>286</v>
      </c>
      <c r="Y210" t="s">
        <v>29</v>
      </c>
      <c r="Z210">
        <v>54</v>
      </c>
      <c r="AA210" s="2">
        <v>208</v>
      </c>
      <c r="AJ210" t="str" cm="1">
        <f t="array" ref="AJ210">IFERROR(
INDEX($A$3:$G$317,
SMALL(
IF($G$3:$G$317="Sportif", ROW($A$3:$A$317)-ROW($A$3)+1),
ROW(A208)
),
CHOOSE(COLUMN(A208),1,2,3,7,5)
),
"")</f>
        <v>PETIT</v>
      </c>
      <c r="AK210" t="str" cm="1">
        <f t="array" ref="AK210">IFERROR(
INDEX($A$3:$G$317,
SMALL(
IF($G$3:$G$317="Sportif", ROW($A$3:$A$317)-ROW($A$3)+1),
ROW(B208)
),
CHOOSE(COLUMN(B208),1,2,3,7,5)
),
"")</f>
        <v>Françoise</v>
      </c>
      <c r="AL210" t="str" cm="1">
        <f t="array" ref="AL210">IFERROR(
INDEX($A$3:$G$317,
SMALL(
IF($G$3:$G$317="Sportif", ROW($A$3:$A$317)-ROW($A$3)+1),
ROW(C208)
),
CHOOSE(COLUMN(C208),1,2,3,7,5)
),
"")</f>
        <v>CH CORBIE ALBERT</v>
      </c>
      <c r="AM210" t="str" cm="1">
        <f t="array" ref="AM210">IFERROR(
INDEX($A$3:$G$317,
SMALL(
IF($G$3:$G$317="Sportif", ROW($A$3:$A$317)-ROW($A$3)+1),
ROW(D208)
),
CHOOSE(COLUMN(D208),1,2,3,7,5)
),
"")</f>
        <v>sportif</v>
      </c>
      <c r="AN210" cm="1">
        <f t="array" ref="AN210">IFERROR(
INDEX($A$3:$G$317,
SMALL(
IF($G$3:$G$317="Sportif", ROW($A$3:$A$317)-ROW($A$3)+1),
ROW(E208)
),
CHOOSE(COLUMN(E208),1,2,3,7,5)
),
"")</f>
        <v>37</v>
      </c>
      <c r="AO210" s="2">
        <f t="shared" si="52"/>
        <v>205</v>
      </c>
    </row>
    <row r="211" spans="1:41" x14ac:dyDescent="0.3">
      <c r="A211" t="s">
        <v>622</v>
      </c>
      <c r="B211" t="s">
        <v>288</v>
      </c>
      <c r="C211" s="2" t="s">
        <v>514</v>
      </c>
      <c r="D211" t="s">
        <v>29</v>
      </c>
      <c r="E211">
        <v>54.5</v>
      </c>
      <c r="F211" s="2">
        <f t="shared" si="51"/>
        <v>206</v>
      </c>
      <c r="G211" t="s">
        <v>26</v>
      </c>
      <c r="I211" s="2">
        <f t="shared" si="53"/>
        <v>209</v>
      </c>
      <c r="J211" s="2" t="str">
        <f t="shared" si="54"/>
        <v>DARRAS</v>
      </c>
      <c r="K211" s="2" t="str">
        <f t="shared" si="55"/>
        <v>Jean-Claude</v>
      </c>
      <c r="L211" s="2" t="str">
        <f t="shared" si="56"/>
        <v>CH CORBIE ALBERT</v>
      </c>
      <c r="M211" s="2">
        <f t="shared" si="57"/>
        <v>54.5</v>
      </c>
      <c r="V211" t="s">
        <v>464</v>
      </c>
      <c r="W211" t="s">
        <v>465</v>
      </c>
      <c r="X211" s="2" t="s">
        <v>363</v>
      </c>
      <c r="Y211" t="s">
        <v>29</v>
      </c>
      <c r="Z211">
        <v>54</v>
      </c>
      <c r="AA211" s="2">
        <v>208</v>
      </c>
      <c r="AJ211" t="str" cm="1">
        <f t="array" ref="AJ211">IFERROR(
INDEX($A$3:$G$317,
SMALL(
IF($G$3:$G$317="Sportif", ROW($A$3:$A$317)-ROW($A$3)+1),
ROW(A209)
),
CHOOSE(COLUMN(A209),1,2,3,7,5)
),
"")</f>
        <v>LENDLE</v>
      </c>
      <c r="AK211" t="str" cm="1">
        <f t="array" ref="AK211">IFERROR(
INDEX($A$3:$G$317,
SMALL(
IF($G$3:$G$317="Sportif", ROW($A$3:$A$317)-ROW($A$3)+1),
ROW(B209)
),
CHOOSE(COLUMN(B209),1,2,3,7,5)
),
"")</f>
        <v>Calvin</v>
      </c>
      <c r="AL211" t="str" cm="1">
        <f t="array" ref="AL211">IFERROR(
INDEX($A$3:$G$317,
SMALL(
IF($G$3:$G$317="Sportif", ROW($A$3:$A$317)-ROW($A$3)+1),
ROW(C209)
),
CHOOSE(COLUMN(C209),1,2,3,7,5)
),
"")</f>
        <v>CH CORBIE ALBERT</v>
      </c>
      <c r="AM211" t="str" cm="1">
        <f t="array" ref="AM211">IFERROR(
INDEX($A$3:$G$317,
SMALL(
IF($G$3:$G$317="Sportif", ROW($A$3:$A$317)-ROW($A$3)+1),
ROW(D209)
),
CHOOSE(COLUMN(D209),1,2,3,7,5)
),
"")</f>
        <v>sportif</v>
      </c>
      <c r="AN211" cm="1">
        <f t="array" ref="AN211">IFERROR(
INDEX($A$3:$G$317,
SMALL(
IF($G$3:$G$317="Sportif", ROW($A$3:$A$317)-ROW($A$3)+1),
ROW(E209)
),
CHOOSE(COLUMN(E209),1,2,3,7,5)
),
"")</f>
        <v>36.5</v>
      </c>
      <c r="AO211" s="2">
        <f t="shared" si="52"/>
        <v>209</v>
      </c>
    </row>
    <row r="212" spans="1:41" x14ac:dyDescent="0.3">
      <c r="A212" t="s">
        <v>301</v>
      </c>
      <c r="B212" t="s">
        <v>288</v>
      </c>
      <c r="C212" s="2" t="s">
        <v>286</v>
      </c>
      <c r="D212" t="s">
        <v>29</v>
      </c>
      <c r="E212">
        <v>54</v>
      </c>
      <c r="F212" s="2">
        <f t="shared" si="51"/>
        <v>210</v>
      </c>
      <c r="G212" t="s">
        <v>26</v>
      </c>
      <c r="I212" s="2">
        <f t="shared" si="53"/>
        <v>210</v>
      </c>
      <c r="J212" s="2" t="str">
        <f t="shared" si="54"/>
        <v>CAPLAIN</v>
      </c>
      <c r="K212" s="2" t="str">
        <f t="shared" si="55"/>
        <v>Jean-Claude</v>
      </c>
      <c r="L212" s="2" t="str">
        <f t="shared" si="56"/>
        <v>Pôle Santé de Breteuil</v>
      </c>
      <c r="M212" s="2">
        <f t="shared" si="57"/>
        <v>54</v>
      </c>
      <c r="V212" t="s">
        <v>252</v>
      </c>
      <c r="W212" t="s">
        <v>98</v>
      </c>
      <c r="X212" s="2" t="s">
        <v>514</v>
      </c>
      <c r="Y212" t="s">
        <v>29</v>
      </c>
      <c r="Z212">
        <v>54</v>
      </c>
      <c r="AA212" s="2">
        <v>208</v>
      </c>
      <c r="AJ212" cm="1">
        <f t="array" ref="AJ212">IFERROR(
INDEX($A$3:$G$317,
SMALL(
IF($G$3:$G$317="Sportif", ROW($A$3:$A$317)-ROW($A$3)+1),
ROW(A210)
),
CHOOSE(COLUMN(A210),1,2,3,7,5)
),
"")</f>
        <v>0</v>
      </c>
      <c r="AK212" t="str" cm="1">
        <f t="array" ref="AK212">IFERROR(
INDEX($A$3:$G$317,
SMALL(
IF($G$3:$G$317="Sportif", ROW($A$3:$A$317)-ROW($A$3)+1),
ROW(B210)
),
CHOOSE(COLUMN(B210),1,2,3,7,5)
),
"")</f>
        <v>Paul</v>
      </c>
      <c r="AL212" t="str" cm="1">
        <f t="array" ref="AL212">IFERROR(
INDEX($A$3:$G$317,
SMALL(
IF($G$3:$G$317="Sportif", ROW($A$3:$A$317)-ROW($A$3)+1),
ROW(C210)
),
CHOOSE(COLUMN(C210),1,2,3,7,5)
),
"")</f>
        <v>SESSAD APF</v>
      </c>
      <c r="AM212" t="str" cm="1">
        <f t="array" ref="AM212">IFERROR(
INDEX($A$3:$G$317,
SMALL(
IF($G$3:$G$317="Sportif", ROW($A$3:$A$317)-ROW($A$3)+1),
ROW(D210)
),
CHOOSE(COLUMN(D210),1,2,3,7,5)
),
"")</f>
        <v>sportif</v>
      </c>
      <c r="AN212" cm="1">
        <f t="array" ref="AN212">IFERROR(
INDEX($A$3:$G$317,
SMALL(
IF($G$3:$G$317="Sportif", ROW($A$3:$A$317)-ROW($A$3)+1),
ROW(E210)
),
CHOOSE(COLUMN(E210),1,2,3,7,5)
),
"")</f>
        <v>36</v>
      </c>
      <c r="AO212" s="2">
        <f t="shared" si="52"/>
        <v>210</v>
      </c>
    </row>
    <row r="213" spans="1:41" x14ac:dyDescent="0.3">
      <c r="A213" t="s">
        <v>464</v>
      </c>
      <c r="B213" t="s">
        <v>465</v>
      </c>
      <c r="C213" s="2" t="s">
        <v>363</v>
      </c>
      <c r="D213" t="s">
        <v>29</v>
      </c>
      <c r="E213">
        <v>54</v>
      </c>
      <c r="F213" s="2">
        <f t="shared" si="51"/>
        <v>210</v>
      </c>
      <c r="G213" t="s">
        <v>26</v>
      </c>
      <c r="I213" s="2">
        <f t="shared" si="53"/>
        <v>211</v>
      </c>
      <c r="J213" s="2" t="str">
        <f t="shared" si="54"/>
        <v>DIMON</v>
      </c>
      <c r="K213" s="2" t="str">
        <f t="shared" si="55"/>
        <v>Antonin</v>
      </c>
      <c r="L213" s="2" t="str">
        <f t="shared" si="56"/>
        <v>FAM / FDV HARBONNIERES</v>
      </c>
      <c r="M213" s="2">
        <f t="shared" si="57"/>
        <v>54</v>
      </c>
      <c r="V213" t="s">
        <v>466</v>
      </c>
      <c r="W213" t="s">
        <v>467</v>
      </c>
      <c r="X213" s="2" t="s">
        <v>363</v>
      </c>
      <c r="Y213" t="s">
        <v>29</v>
      </c>
      <c r="Z213">
        <v>53.5</v>
      </c>
      <c r="AA213" s="2">
        <v>211</v>
      </c>
      <c r="AJ213" t="str" cm="1">
        <f t="array" ref="AJ213">IFERROR(
INDEX($A$3:$G$317,
SMALL(
IF($G$3:$G$317="Sportif", ROW($A$3:$A$317)-ROW($A$3)+1),
ROW(A211)
),
CHOOSE(COLUMN(A211),1,2,3,7,5)
),
"")</f>
        <v>BIENDINE</v>
      </c>
      <c r="AK213" t="str" cm="1">
        <f t="array" ref="AK213">IFERROR(
INDEX($A$3:$G$317,
SMALL(
IF($G$3:$G$317="Sportif", ROW($A$3:$A$317)-ROW($A$3)+1),
ROW(B211)
),
CHOOSE(COLUMN(B211),1,2,3,7,5)
),
"")</f>
        <v>Cathy</v>
      </c>
      <c r="AL213" t="str" cm="1">
        <f t="array" ref="AL213">IFERROR(
INDEX($A$3:$G$317,
SMALL(
IF($G$3:$G$317="Sportif", ROW($A$3:$A$317)-ROW($A$3)+1),
ROW(C211)
),
CHOOSE(COLUMN(C211),1,2,3,7,5)
),
"")</f>
        <v>Handisport Amiens Métropole</v>
      </c>
      <c r="AM213" t="str" cm="1">
        <f t="array" ref="AM213">IFERROR(
INDEX($A$3:$G$317,
SMALL(
IF($G$3:$G$317="Sportif", ROW($A$3:$A$317)-ROW($A$3)+1),
ROW(D211)
),
CHOOSE(COLUMN(D211),1,2,3,7,5)
),
"")</f>
        <v>sportif</v>
      </c>
      <c r="AN213" cm="1">
        <f t="array" ref="AN213">IFERROR(
INDEX($A$3:$G$317,
SMALL(
IF($G$3:$G$317="Sportif", ROW($A$3:$A$317)-ROW($A$3)+1),
ROW(E211)
),
CHOOSE(COLUMN(E211),1,2,3,7,5)
),
"")</f>
        <v>34</v>
      </c>
      <c r="AO213" s="2">
        <f t="shared" si="52"/>
        <v>211</v>
      </c>
    </row>
    <row r="214" spans="1:41" x14ac:dyDescent="0.3">
      <c r="A214" t="s">
        <v>252</v>
      </c>
      <c r="B214" t="s">
        <v>98</v>
      </c>
      <c r="C214" s="2" t="s">
        <v>514</v>
      </c>
      <c r="D214" t="s">
        <v>29</v>
      </c>
      <c r="E214">
        <v>54</v>
      </c>
      <c r="F214" s="2">
        <f t="shared" si="51"/>
        <v>210</v>
      </c>
      <c r="G214" t="s">
        <v>26</v>
      </c>
      <c r="I214" s="2">
        <f t="shared" si="53"/>
        <v>212</v>
      </c>
      <c r="J214" s="2" t="str">
        <f t="shared" si="54"/>
        <v>DUCHESNE</v>
      </c>
      <c r="K214" s="2" t="str">
        <f t="shared" si="55"/>
        <v>Alain</v>
      </c>
      <c r="L214" s="2" t="str">
        <f t="shared" si="56"/>
        <v>CH CORBIE ALBERT</v>
      </c>
      <c r="M214" s="2">
        <f t="shared" si="57"/>
        <v>54</v>
      </c>
      <c r="V214" t="s">
        <v>468</v>
      </c>
      <c r="W214" t="s">
        <v>469</v>
      </c>
      <c r="X214" s="2" t="s">
        <v>363</v>
      </c>
      <c r="Y214" t="s">
        <v>29</v>
      </c>
      <c r="Z214">
        <v>53.5</v>
      </c>
      <c r="AA214" s="2">
        <v>211</v>
      </c>
      <c r="AJ214" t="str" cm="1">
        <f t="array" ref="AJ214">IFERROR(
INDEX($A$3:$G$317,
SMALL(
IF($G$3:$G$317="Sportif", ROW($A$3:$A$317)-ROW($A$3)+1),
ROW(A212)
),
CHOOSE(COLUMN(A212),1,2,3,7,5)
),
"")</f>
        <v>PIERRET</v>
      </c>
      <c r="AK214" t="str" cm="1">
        <f t="array" ref="AK214">IFERROR(
INDEX($A$3:$G$317,
SMALL(
IF($G$3:$G$317="Sportif", ROW($A$3:$A$317)-ROW($A$3)+1),
ROW(B212)
),
CHOOSE(COLUMN(B212),1,2,3,7,5)
),
"")</f>
        <v>Arnaud</v>
      </c>
      <c r="AL214" t="str" cm="1">
        <f t="array" ref="AL214">IFERROR(
INDEX($A$3:$G$317,
SMALL(
IF($G$3:$G$317="Sportif", ROW($A$3:$A$317)-ROW($A$3)+1),
ROW(C212)
),
CHOOSE(COLUMN(C212),1,2,3,7,5)
),
"")</f>
        <v>CH CORBIE ALBERT</v>
      </c>
      <c r="AM214" t="str" cm="1">
        <f t="array" ref="AM214">IFERROR(
INDEX($A$3:$G$317,
SMALL(
IF($G$3:$G$317="Sportif", ROW($A$3:$A$317)-ROW($A$3)+1),
ROW(D212)
),
CHOOSE(COLUMN(D212),1,2,3,7,5)
),
"")</f>
        <v>sportif</v>
      </c>
      <c r="AN214" cm="1">
        <f t="array" ref="AN214">IFERROR(
INDEX($A$3:$G$317,
SMALL(
IF($G$3:$G$317="Sportif", ROW($A$3:$A$317)-ROW($A$3)+1),
ROW(E212)
),
CHOOSE(COLUMN(E212),1,2,3,7,5)
),
"")</f>
        <v>33</v>
      </c>
      <c r="AO214" s="2">
        <f t="shared" si="52"/>
        <v>212</v>
      </c>
    </row>
    <row r="215" spans="1:41" x14ac:dyDescent="0.3">
      <c r="A215" t="s">
        <v>466</v>
      </c>
      <c r="B215" t="s">
        <v>467</v>
      </c>
      <c r="C215" s="2" t="s">
        <v>363</v>
      </c>
      <c r="D215" t="s">
        <v>29</v>
      </c>
      <c r="E215">
        <v>53.5</v>
      </c>
      <c r="F215" s="2">
        <f t="shared" si="51"/>
        <v>213</v>
      </c>
      <c r="G215" t="s">
        <v>26</v>
      </c>
      <c r="I215" s="2">
        <f t="shared" si="53"/>
        <v>213</v>
      </c>
      <c r="J215" s="2" t="str">
        <f t="shared" si="54"/>
        <v>PREVOST</v>
      </c>
      <c r="K215" s="2" t="str">
        <f t="shared" si="55"/>
        <v>Anthony</v>
      </c>
      <c r="L215" s="2" t="str">
        <f t="shared" si="56"/>
        <v>FAM / FDV HARBONNIERES</v>
      </c>
      <c r="M215" s="2">
        <f t="shared" si="57"/>
        <v>53.5</v>
      </c>
      <c r="V215" t="s">
        <v>628</v>
      </c>
      <c r="W215" t="s">
        <v>629</v>
      </c>
      <c r="X215" s="2" t="s">
        <v>514</v>
      </c>
      <c r="Y215" t="s">
        <v>29</v>
      </c>
      <c r="Z215">
        <v>53.5</v>
      </c>
      <c r="AA215" s="2">
        <v>211</v>
      </c>
      <c r="AJ215" t="str" cm="1">
        <f t="array" ref="AJ215">IFERROR(
INDEX($A$3:$G$317,
SMALL(
IF($G$3:$G$317="Sportif", ROW($A$3:$A$317)-ROW($A$3)+1),
ROW(A213)
),
CHOOSE(COLUMN(A213),1,2,3,7,5)
),
"")</f>
        <v>RACINE</v>
      </c>
      <c r="AK215" t="str" cm="1">
        <f t="array" ref="AK215">IFERROR(
INDEX($A$3:$G$317,
SMALL(
IF($G$3:$G$317="Sportif", ROW($A$3:$A$317)-ROW($A$3)+1),
ROW(B213)
),
CHOOSE(COLUMN(B213),1,2,3,7,5)
),
"")</f>
        <v>Denise</v>
      </c>
      <c r="AL215" t="str" cm="1">
        <f t="array" ref="AL215">IFERROR(
INDEX($A$3:$G$317,
SMALL(
IF($G$3:$G$317="Sportif", ROW($A$3:$A$317)-ROW($A$3)+1),
ROW(C213)
),
CHOOSE(COLUMN(C213),1,2,3,7,5)
),
"")</f>
        <v>EHPAD Fouilloy</v>
      </c>
      <c r="AM215" t="str" cm="1">
        <f t="array" ref="AM215">IFERROR(
INDEX($A$3:$G$317,
SMALL(
IF($G$3:$G$317="Sportif", ROW($A$3:$A$317)-ROW($A$3)+1),
ROW(D213)
),
CHOOSE(COLUMN(D213),1,2,3,7,5)
),
"")</f>
        <v>sportif</v>
      </c>
      <c r="AN215" cm="1">
        <f t="array" ref="AN215">IFERROR(
INDEX($A$3:$G$317,
SMALL(
IF($G$3:$G$317="Sportif", ROW($A$3:$A$317)-ROW($A$3)+1),
ROW(E213)
),
CHOOSE(COLUMN(E213),1,2,3,7,5)
),
"")</f>
        <v>32</v>
      </c>
      <c r="AO215" s="2">
        <f t="shared" si="52"/>
        <v>213</v>
      </c>
    </row>
    <row r="216" spans="1:41" x14ac:dyDescent="0.3">
      <c r="A216" t="s">
        <v>468</v>
      </c>
      <c r="B216" t="s">
        <v>469</v>
      </c>
      <c r="C216" s="2" t="s">
        <v>363</v>
      </c>
      <c r="D216" t="s">
        <v>29</v>
      </c>
      <c r="E216">
        <v>53.5</v>
      </c>
      <c r="F216" s="2">
        <f t="shared" si="51"/>
        <v>213</v>
      </c>
      <c r="G216" t="s">
        <v>26</v>
      </c>
      <c r="I216" s="2">
        <f t="shared" si="53"/>
        <v>214</v>
      </c>
      <c r="J216" s="2" t="str">
        <f t="shared" si="54"/>
        <v>HERBET</v>
      </c>
      <c r="K216" s="2" t="str">
        <f t="shared" si="55"/>
        <v>Elise</v>
      </c>
      <c r="L216" s="2" t="str">
        <f t="shared" si="56"/>
        <v>FAM / FDV HARBONNIERES</v>
      </c>
      <c r="M216" s="2">
        <f t="shared" si="57"/>
        <v>53.5</v>
      </c>
      <c r="V216" t="s">
        <v>308</v>
      </c>
      <c r="W216" t="s">
        <v>291</v>
      </c>
      <c r="X216" s="2" t="s">
        <v>286</v>
      </c>
      <c r="Y216" t="s">
        <v>29</v>
      </c>
      <c r="Z216">
        <v>53</v>
      </c>
      <c r="AA216" s="2">
        <v>214</v>
      </c>
      <c r="AJ216" t="str" cm="1">
        <f t="array" ref="AJ216">IFERROR(
INDEX($A$3:$G$317,
SMALL(
IF($G$3:$G$317="Sportif", ROW($A$3:$A$317)-ROW($A$3)+1),
ROW(A214)
),
CHOOSE(COLUMN(A214),1,2,3,7,5)
),
"")</f>
        <v>DENIS</v>
      </c>
      <c r="AK216" t="str" cm="1">
        <f t="array" ref="AK216">IFERROR(
INDEX($A$3:$G$317,
SMALL(
IF($G$3:$G$317="Sportif", ROW($A$3:$A$317)-ROW($A$3)+1),
ROW(B214)
),
CHOOSE(COLUMN(B214),1,2,3,7,5)
),
"")</f>
        <v>Jean-François</v>
      </c>
      <c r="AL216" t="str" cm="1">
        <f t="array" ref="AL216">IFERROR(
INDEX($A$3:$G$317,
SMALL(
IF($G$3:$G$317="Sportif", ROW($A$3:$A$317)-ROW($A$3)+1),
ROW(C214)
),
CHOOSE(COLUMN(C214),1,2,3,7,5)
),
"")</f>
        <v>EHPAD Warloy-Baillon</v>
      </c>
      <c r="AM216" t="str" cm="1">
        <f t="array" ref="AM216">IFERROR(
INDEX($A$3:$G$317,
SMALL(
IF($G$3:$G$317="Sportif", ROW($A$3:$A$317)-ROW($A$3)+1),
ROW(D214)
),
CHOOSE(COLUMN(D214),1,2,3,7,5)
),
"")</f>
        <v>sportif</v>
      </c>
      <c r="AN216" cm="1">
        <f t="array" ref="AN216">IFERROR(
INDEX($A$3:$G$317,
SMALL(
IF($G$3:$G$317="Sportif", ROW($A$3:$A$317)-ROW($A$3)+1),
ROW(E214)
),
CHOOSE(COLUMN(E214),1,2,3,7,5)
),
"")</f>
        <v>31</v>
      </c>
      <c r="AO216" s="2">
        <f t="shared" si="52"/>
        <v>214</v>
      </c>
    </row>
    <row r="217" spans="1:41" x14ac:dyDescent="0.3">
      <c r="A217" t="s">
        <v>628</v>
      </c>
      <c r="B217" t="s">
        <v>629</v>
      </c>
      <c r="C217" s="2" t="s">
        <v>514</v>
      </c>
      <c r="D217" t="s">
        <v>29</v>
      </c>
      <c r="E217">
        <v>53.5</v>
      </c>
      <c r="F217" s="2">
        <f t="shared" si="51"/>
        <v>213</v>
      </c>
      <c r="G217" t="s">
        <v>26</v>
      </c>
      <c r="I217" s="2">
        <f t="shared" si="53"/>
        <v>215</v>
      </c>
      <c r="J217" s="2" t="str">
        <f t="shared" si="54"/>
        <v>MONDJO</v>
      </c>
      <c r="K217" s="2" t="str">
        <f t="shared" si="55"/>
        <v>Elsa</v>
      </c>
      <c r="L217" s="2" t="str">
        <f t="shared" si="56"/>
        <v>CH CORBIE ALBERT</v>
      </c>
      <c r="M217" s="2">
        <f t="shared" si="57"/>
        <v>53.5</v>
      </c>
      <c r="V217" t="s">
        <v>583</v>
      </c>
      <c r="W217" t="s">
        <v>107</v>
      </c>
      <c r="X217" s="2" t="s">
        <v>514</v>
      </c>
      <c r="Y217" t="s">
        <v>29</v>
      </c>
      <c r="Z217">
        <v>52.5</v>
      </c>
      <c r="AA217" s="2">
        <v>215</v>
      </c>
      <c r="AJ217" t="str" cm="1">
        <f t="array" ref="AJ217">IFERROR(
INDEX($A$3:$G$317,
SMALL(
IF($G$3:$G$317="Sportif", ROW($A$3:$A$317)-ROW($A$3)+1),
ROW(A215)
),
CHOOSE(COLUMN(A215),1,2,3,7,5)
),
"")</f>
        <v>BOCQUILLON</v>
      </c>
      <c r="AK217" t="str" cm="1">
        <f t="array" ref="AK217">IFERROR(
INDEX($A$3:$G$317,
SMALL(
IF($G$3:$G$317="Sportif", ROW($A$3:$A$317)-ROW($A$3)+1),
ROW(B215)
),
CHOOSE(COLUMN(B215),1,2,3,7,5)
),
"")</f>
        <v>Nicole</v>
      </c>
      <c r="AL217" t="str" cm="1">
        <f t="array" ref="AL217">IFERROR(
INDEX($A$3:$G$317,
SMALL(
IF($G$3:$G$317="Sportif", ROW($A$3:$A$317)-ROW($A$3)+1),
ROW(C215)
),
CHOOSE(COLUMN(C215),1,2,3,7,5)
),
"")</f>
        <v>CH CORBIE ALBERT</v>
      </c>
      <c r="AM217" t="str" cm="1">
        <f t="array" ref="AM217">IFERROR(
INDEX($A$3:$G$317,
SMALL(
IF($G$3:$G$317="Sportif", ROW($A$3:$A$317)-ROW($A$3)+1),
ROW(D215)
),
CHOOSE(COLUMN(D215),1,2,3,7,5)
),
"")</f>
        <v>sportif</v>
      </c>
      <c r="AN217" cm="1">
        <f t="array" ref="AN217">IFERROR(
INDEX($A$3:$G$317,
SMALL(
IF($G$3:$G$317="Sportif", ROW($A$3:$A$317)-ROW($A$3)+1),
ROW(E215)
),
CHOOSE(COLUMN(E215),1,2,3,7,5)
),
"")</f>
        <v>31</v>
      </c>
      <c r="AO217" s="2">
        <f t="shared" si="52"/>
        <v>214</v>
      </c>
    </row>
    <row r="218" spans="1:41" x14ac:dyDescent="0.3">
      <c r="A218" t="s">
        <v>308</v>
      </c>
      <c r="B218" t="s">
        <v>291</v>
      </c>
      <c r="C218" s="2" t="s">
        <v>286</v>
      </c>
      <c r="D218" t="s">
        <v>29</v>
      </c>
      <c r="E218">
        <v>53</v>
      </c>
      <c r="F218" s="2">
        <f t="shared" si="51"/>
        <v>216</v>
      </c>
      <c r="G218" t="s">
        <v>26</v>
      </c>
      <c r="I218" s="2">
        <f t="shared" si="53"/>
        <v>216</v>
      </c>
      <c r="J218" s="2" t="str">
        <f t="shared" si="54"/>
        <v>JORGENSEN</v>
      </c>
      <c r="K218" s="2" t="str">
        <f t="shared" si="55"/>
        <v>Bjarne</v>
      </c>
      <c r="L218" s="2" t="str">
        <f t="shared" si="56"/>
        <v>Pôle Santé de Breteuil</v>
      </c>
      <c r="M218" s="2">
        <f t="shared" si="57"/>
        <v>53</v>
      </c>
      <c r="V218" t="s">
        <v>101</v>
      </c>
      <c r="W218" t="s">
        <v>102</v>
      </c>
      <c r="X218" t="s">
        <v>36</v>
      </c>
      <c r="Y218" t="s">
        <v>29</v>
      </c>
      <c r="Z218">
        <v>52</v>
      </c>
      <c r="AA218" s="2">
        <v>216</v>
      </c>
      <c r="AJ218" t="str" cm="1">
        <f t="array" ref="AJ218">IFERROR(
INDEX($A$3:$G$317,
SMALL(
IF($G$3:$G$317="Sportif", ROW($A$3:$A$317)-ROW($A$3)+1),
ROW(A216)
),
CHOOSE(COLUMN(A216),1,2,3,7,5)
),
"")</f>
        <v>BOCKSTAEL</v>
      </c>
      <c r="AK218" t="str" cm="1">
        <f t="array" ref="AK218">IFERROR(
INDEX($A$3:$G$317,
SMALL(
IF($G$3:$G$317="Sportif", ROW($A$3:$A$317)-ROW($A$3)+1),
ROW(B216)
),
CHOOSE(COLUMN(B216),1,2,3,7,5)
),
"")</f>
        <v>Jean François</v>
      </c>
      <c r="AL218" t="str" cm="1">
        <f t="array" ref="AL218">IFERROR(
INDEX($A$3:$G$317,
SMALL(
IF($G$3:$G$317="Sportif", ROW($A$3:$A$317)-ROW($A$3)+1),
ROW(C216)
),
CHOOSE(COLUMN(C216),1,2,3,7,5)
),
"")</f>
        <v>CH CORBIE ALBERT</v>
      </c>
      <c r="AM218" t="str" cm="1">
        <f t="array" ref="AM218">IFERROR(
INDEX($A$3:$G$317,
SMALL(
IF($G$3:$G$317="Sportif", ROW($A$3:$A$317)-ROW($A$3)+1),
ROW(D216)
),
CHOOSE(COLUMN(D216),1,2,3,7,5)
),
"")</f>
        <v>sportif</v>
      </c>
      <c r="AN218" cm="1">
        <f t="array" ref="AN218">IFERROR(
INDEX($A$3:$G$317,
SMALL(
IF($G$3:$G$317="Sportif", ROW($A$3:$A$317)-ROW($A$3)+1),
ROW(E216)
),
CHOOSE(COLUMN(E216),1,2,3,7,5)
),
"")</f>
        <v>30</v>
      </c>
      <c r="AO218" s="2">
        <f t="shared" si="52"/>
        <v>216</v>
      </c>
    </row>
    <row r="219" spans="1:41" x14ac:dyDescent="0.3">
      <c r="A219" t="s">
        <v>583</v>
      </c>
      <c r="B219" t="s">
        <v>107</v>
      </c>
      <c r="C219" s="2" t="s">
        <v>514</v>
      </c>
      <c r="D219" t="s">
        <v>29</v>
      </c>
      <c r="E219">
        <v>52.5</v>
      </c>
      <c r="F219" s="2">
        <f t="shared" si="51"/>
        <v>217</v>
      </c>
      <c r="G219" t="s">
        <v>26</v>
      </c>
      <c r="I219" s="2">
        <f t="shared" si="53"/>
        <v>217</v>
      </c>
      <c r="J219" s="2" t="str">
        <f t="shared" si="54"/>
        <v>TRONQUOY</v>
      </c>
      <c r="K219" s="2" t="str">
        <f t="shared" si="55"/>
        <v>Michèle</v>
      </c>
      <c r="L219" s="2" t="str">
        <f t="shared" si="56"/>
        <v>CH CORBIE ALBERT</v>
      </c>
      <c r="M219" s="2">
        <f t="shared" si="57"/>
        <v>52.5</v>
      </c>
      <c r="V219" t="s">
        <v>470</v>
      </c>
      <c r="W219" t="s">
        <v>343</v>
      </c>
      <c r="X219" s="2" t="s">
        <v>363</v>
      </c>
      <c r="Y219" t="s">
        <v>29</v>
      </c>
      <c r="Z219">
        <v>52</v>
      </c>
      <c r="AA219" s="2">
        <v>216</v>
      </c>
      <c r="AJ219" t="str" cm="1">
        <f t="array" ref="AJ219">IFERROR(
INDEX($A$3:$G$317,
SMALL(
IF($G$3:$G$317="Sportif", ROW($A$3:$A$317)-ROW($A$3)+1),
ROW(A217)
),
CHOOSE(COLUMN(A217),1,2,3,7,5)
),
"")</f>
        <v>PICHET</v>
      </c>
      <c r="AK219" t="str" cm="1">
        <f t="array" ref="AK219">IFERROR(
INDEX($A$3:$G$317,
SMALL(
IF($G$3:$G$317="Sportif", ROW($A$3:$A$317)-ROW($A$3)+1),
ROW(B217)
),
CHOOSE(COLUMN(B217),1,2,3,7,5)
),
"")</f>
        <v>Laurence</v>
      </c>
      <c r="AL219" t="str" cm="1">
        <f t="array" ref="AL219">IFERROR(
INDEX($A$3:$G$317,
SMALL(
IF($G$3:$G$317="Sportif", ROW($A$3:$A$317)-ROW($A$3)+1),
ROW(C217)
),
CHOOSE(COLUMN(C217),1,2,3,7,5)
),
"")</f>
        <v>FAM / FDV HARBONNIERES</v>
      </c>
      <c r="AM219" t="str" cm="1">
        <f t="array" ref="AM219">IFERROR(
INDEX($A$3:$G$317,
SMALL(
IF($G$3:$G$317="Sportif", ROW($A$3:$A$317)-ROW($A$3)+1),
ROW(D217)
),
CHOOSE(COLUMN(D217),1,2,3,7,5)
),
"")</f>
        <v>sportif</v>
      </c>
      <c r="AN219" cm="1">
        <f t="array" ref="AN219">IFERROR(
INDEX($A$3:$G$317,
SMALL(
IF($G$3:$G$317="Sportif", ROW($A$3:$A$317)-ROW($A$3)+1),
ROW(E217)
),
CHOOSE(COLUMN(E217),1,2,3,7,5)
),
"")</f>
        <v>29.5</v>
      </c>
      <c r="AO219" s="2">
        <f t="shared" si="52"/>
        <v>217</v>
      </c>
    </row>
    <row r="220" spans="1:41" x14ac:dyDescent="0.3">
      <c r="A220" t="s">
        <v>101</v>
      </c>
      <c r="B220" t="s">
        <v>102</v>
      </c>
      <c r="C220" t="s">
        <v>36</v>
      </c>
      <c r="D220" t="s">
        <v>29</v>
      </c>
      <c r="E220">
        <v>52</v>
      </c>
      <c r="F220" s="2">
        <f t="shared" si="51"/>
        <v>218</v>
      </c>
      <c r="G220" t="s">
        <v>26</v>
      </c>
      <c r="I220" s="2">
        <f t="shared" si="53"/>
        <v>218</v>
      </c>
      <c r="J220" s="2" t="str">
        <f t="shared" si="54"/>
        <v>ROUSSEL</v>
      </c>
      <c r="K220" s="2" t="str">
        <f t="shared" si="55"/>
        <v>René</v>
      </c>
      <c r="L220" s="2" t="str">
        <f t="shared" si="56"/>
        <v>EHPAD Fouilloy</v>
      </c>
      <c r="M220" s="2">
        <f t="shared" si="57"/>
        <v>52</v>
      </c>
      <c r="V220" t="s">
        <v>184</v>
      </c>
      <c r="W220" t="s">
        <v>185</v>
      </c>
      <c r="X220" s="2" t="s">
        <v>186</v>
      </c>
      <c r="Y220" t="s">
        <v>29</v>
      </c>
      <c r="Z220">
        <v>51</v>
      </c>
      <c r="AA220" s="2">
        <v>218</v>
      </c>
      <c r="AJ220" t="str" cm="1">
        <f t="array" ref="AJ220">IFERROR(
INDEX($A$3:$G$317,
SMALL(
IF($G$3:$G$317="Sportif", ROW($A$3:$A$317)-ROW($A$3)+1),
ROW(A218)
),
CHOOSE(COLUMN(A218),1,2,3,7,5)
),
"")</f>
        <v>MAINOT</v>
      </c>
      <c r="AK220" t="str" cm="1">
        <f t="array" ref="AK220">IFERROR(
INDEX($A$3:$G$317,
SMALL(
IF($G$3:$G$317="Sportif", ROW($A$3:$A$317)-ROW($A$3)+1),
ROW(B218)
),
CHOOSE(COLUMN(B218),1,2,3,7,5)
),
"")</f>
        <v>Suzanne</v>
      </c>
      <c r="AL220" t="str" cm="1">
        <f t="array" ref="AL220">IFERROR(
INDEX($A$3:$G$317,
SMALL(
IF($G$3:$G$317="Sportif", ROW($A$3:$A$317)-ROW($A$3)+1),
ROW(C218)
),
CHOOSE(COLUMN(C218),1,2,3,7,5)
),
"")</f>
        <v>EHPAD Warloy-Baillon</v>
      </c>
      <c r="AM220" t="str" cm="1">
        <f t="array" ref="AM220">IFERROR(
INDEX($A$3:$G$317,
SMALL(
IF($G$3:$G$317="Sportif", ROW($A$3:$A$317)-ROW($A$3)+1),
ROW(D218)
),
CHOOSE(COLUMN(D218),1,2,3,7,5)
),
"")</f>
        <v>sportif</v>
      </c>
      <c r="AN220" cm="1">
        <f t="array" ref="AN220">IFERROR(
INDEX($A$3:$G$317,
SMALL(
IF($G$3:$G$317="Sportif", ROW($A$3:$A$317)-ROW($A$3)+1),
ROW(E218)
),
CHOOSE(COLUMN(E218),1,2,3,7,5)
),
"")</f>
        <v>29</v>
      </c>
      <c r="AO220" s="2">
        <f t="shared" si="52"/>
        <v>218</v>
      </c>
    </row>
    <row r="221" spans="1:41" x14ac:dyDescent="0.3">
      <c r="A221" t="s">
        <v>470</v>
      </c>
      <c r="B221" t="s">
        <v>343</v>
      </c>
      <c r="C221" s="2" t="s">
        <v>363</v>
      </c>
      <c r="D221" t="s">
        <v>29</v>
      </c>
      <c r="E221">
        <v>52</v>
      </c>
      <c r="F221" s="2">
        <f t="shared" si="51"/>
        <v>218</v>
      </c>
      <c r="G221" t="s">
        <v>26</v>
      </c>
      <c r="I221" s="2">
        <f t="shared" si="53"/>
        <v>219</v>
      </c>
      <c r="J221" s="2" t="str">
        <f t="shared" si="54"/>
        <v>CAPRONIER</v>
      </c>
      <c r="K221" s="2" t="str">
        <f t="shared" si="55"/>
        <v>Cathy</v>
      </c>
      <c r="L221" s="2" t="str">
        <f t="shared" si="56"/>
        <v>FAM / FDV HARBONNIERES</v>
      </c>
      <c r="M221" s="2">
        <f t="shared" si="57"/>
        <v>52</v>
      </c>
      <c r="V221" t="s">
        <v>309</v>
      </c>
      <c r="W221" t="s">
        <v>290</v>
      </c>
      <c r="X221" s="2" t="s">
        <v>286</v>
      </c>
      <c r="Y221" t="s">
        <v>29</v>
      </c>
      <c r="Z221">
        <v>51</v>
      </c>
      <c r="AA221" s="2">
        <v>218</v>
      </c>
      <c r="AJ221" t="str" cm="1">
        <f t="array" ref="AJ221">IFERROR(
INDEX($A$3:$G$317,
SMALL(
IF($G$3:$G$317="Sportif", ROW($A$3:$A$317)-ROW($A$3)+1),
ROW(A219)
),
CHOOSE(COLUMN(A219),1,2,3,7,5)
),
"")</f>
        <v>DHENIN</v>
      </c>
      <c r="AK221" t="str" cm="1">
        <f t="array" ref="AK221">IFERROR(
INDEX($A$3:$G$317,
SMALL(
IF($G$3:$G$317="Sportif", ROW($A$3:$A$317)-ROW($A$3)+1),
ROW(B219)
),
CHOOSE(COLUMN(B219),1,2,3,7,5)
),
"")</f>
        <v>Michel</v>
      </c>
      <c r="AL221" t="str" cm="1">
        <f t="array" ref="AL221">IFERROR(
INDEX($A$3:$G$317,
SMALL(
IF($G$3:$G$317="Sportif", ROW($A$3:$A$317)-ROW($A$3)+1),
ROW(C219)
),
CHOOSE(COLUMN(C219),1,2,3,7,5)
),
"")</f>
        <v>CH CORBIE ALBERT</v>
      </c>
      <c r="AM221" t="str" cm="1">
        <f t="array" ref="AM221">IFERROR(
INDEX($A$3:$G$317,
SMALL(
IF($G$3:$G$317="Sportif", ROW($A$3:$A$317)-ROW($A$3)+1),
ROW(D219)
),
CHOOSE(COLUMN(D219),1,2,3,7,5)
),
"")</f>
        <v>sportif</v>
      </c>
      <c r="AN221" cm="1">
        <f t="array" ref="AN221">IFERROR(
INDEX($A$3:$G$317,
SMALL(
IF($G$3:$G$317="Sportif", ROW($A$3:$A$317)-ROW($A$3)+1),
ROW(E219)
),
CHOOSE(COLUMN(E219),1,2,3,7,5)
),
"")</f>
        <v>29</v>
      </c>
      <c r="AO221" s="2">
        <f t="shared" si="52"/>
        <v>218</v>
      </c>
    </row>
    <row r="222" spans="1:41" x14ac:dyDescent="0.3">
      <c r="A222" t="s">
        <v>184</v>
      </c>
      <c r="B222" t="s">
        <v>185</v>
      </c>
      <c r="C222" s="2" t="s">
        <v>186</v>
      </c>
      <c r="D222" t="s">
        <v>29</v>
      </c>
      <c r="E222">
        <v>51</v>
      </c>
      <c r="F222" s="2">
        <f t="shared" si="51"/>
        <v>220</v>
      </c>
      <c r="G222" t="s">
        <v>16</v>
      </c>
      <c r="I222" s="2">
        <f t="shared" si="53"/>
        <v>220</v>
      </c>
      <c r="J222" s="2" t="str">
        <f t="shared" si="54"/>
        <v>CLAIRET</v>
      </c>
      <c r="K222" s="2" t="str">
        <f t="shared" si="55"/>
        <v>Chloé</v>
      </c>
      <c r="L222" s="2" t="str">
        <f t="shared" si="56"/>
        <v>EHPAD Warloy-Baillon</v>
      </c>
      <c r="M222" s="2">
        <f t="shared" si="57"/>
        <v>51</v>
      </c>
      <c r="V222" t="s">
        <v>471</v>
      </c>
      <c r="W222" t="s">
        <v>472</v>
      </c>
      <c r="X222" s="2" t="s">
        <v>363</v>
      </c>
      <c r="Y222" t="s">
        <v>29</v>
      </c>
      <c r="Z222">
        <v>50.5</v>
      </c>
      <c r="AA222" s="2">
        <v>220</v>
      </c>
      <c r="AJ222" cm="1">
        <f t="array" ref="AJ222">IFERROR(
INDEX($A$3:$G$317,
SMALL(
IF($G$3:$G$317="Sportif", ROW($A$3:$A$317)-ROW($A$3)+1),
ROW(A220)
),
CHOOSE(COLUMN(A220),1,2,3,7,5)
),
"")</f>
        <v>0</v>
      </c>
      <c r="AK222" t="str" cm="1">
        <f t="array" ref="AK222">IFERROR(
INDEX($A$3:$G$317,
SMALL(
IF($G$3:$G$317="Sportif", ROW($A$3:$A$317)-ROW($A$3)+1),
ROW(B220)
),
CHOOSE(COLUMN(B220),1,2,3,7,5)
),
"")</f>
        <v xml:space="preserve">Julia </v>
      </c>
      <c r="AL222" t="str" cm="1">
        <f t="array" ref="AL222">IFERROR(
INDEX($A$3:$G$317,
SMALL(
IF($G$3:$G$317="Sportif", ROW($A$3:$A$317)-ROW($A$3)+1),
ROW(C220)
),
CHOOSE(COLUMN(C220),1,2,3,7,5)
),
"")</f>
        <v>SESSAD APF</v>
      </c>
      <c r="AM222" t="str" cm="1">
        <f t="array" ref="AM222">IFERROR(
INDEX($A$3:$G$317,
SMALL(
IF($G$3:$G$317="Sportif", ROW($A$3:$A$317)-ROW($A$3)+1),
ROW(D220)
),
CHOOSE(COLUMN(D220),1,2,3,7,5)
),
"")</f>
        <v>sportif</v>
      </c>
      <c r="AN222" cm="1">
        <f t="array" ref="AN222">IFERROR(
INDEX($A$3:$G$317,
SMALL(
IF($G$3:$G$317="Sportif", ROW($A$3:$A$317)-ROW($A$3)+1),
ROW(E220)
),
CHOOSE(COLUMN(E220),1,2,3,7,5)
),
"")</f>
        <v>28</v>
      </c>
      <c r="AO222" s="2">
        <f t="shared" si="52"/>
        <v>220</v>
      </c>
    </row>
    <row r="223" spans="1:41" x14ac:dyDescent="0.3">
      <c r="A223" t="s">
        <v>309</v>
      </c>
      <c r="B223" t="s">
        <v>290</v>
      </c>
      <c r="C223" s="2" t="s">
        <v>286</v>
      </c>
      <c r="D223" t="s">
        <v>29</v>
      </c>
      <c r="E223">
        <v>51</v>
      </c>
      <c r="F223" s="2">
        <f t="shared" si="51"/>
        <v>220</v>
      </c>
      <c r="G223" t="s">
        <v>26</v>
      </c>
      <c r="I223" s="2">
        <f t="shared" si="53"/>
        <v>221</v>
      </c>
      <c r="J223" s="2" t="str">
        <f t="shared" si="54"/>
        <v>ALEXANDRE</v>
      </c>
      <c r="K223" s="2" t="str">
        <f t="shared" si="55"/>
        <v>Bernadette</v>
      </c>
      <c r="L223" s="2" t="str">
        <f t="shared" si="56"/>
        <v>Pôle Santé de Breteuil</v>
      </c>
      <c r="M223" s="2">
        <f t="shared" si="57"/>
        <v>51</v>
      </c>
      <c r="V223" t="s">
        <v>473</v>
      </c>
      <c r="W223" t="s">
        <v>197</v>
      </c>
      <c r="X223" s="2" t="s">
        <v>363</v>
      </c>
      <c r="Y223" t="s">
        <v>29</v>
      </c>
      <c r="Z223">
        <v>50.5</v>
      </c>
      <c r="AA223" s="2">
        <v>220</v>
      </c>
      <c r="AJ223" t="str" cm="1">
        <f t="array" ref="AJ223">IFERROR(
INDEX($A$3:$G$317,
SMALL(
IF($G$3:$G$317="Sportif", ROW($A$3:$A$317)-ROW($A$3)+1),
ROW(A221)
),
CHOOSE(COLUMN(A221),1,2,3,7,5)
),
"")</f>
        <v>DUQUENNE</v>
      </c>
      <c r="AK223" t="str" cm="1">
        <f t="array" ref="AK223">IFERROR(
INDEX($A$3:$G$317,
SMALL(
IF($G$3:$G$317="Sportif", ROW($A$3:$A$317)-ROW($A$3)+1),
ROW(B221)
),
CHOOSE(COLUMN(B221),1,2,3,7,5)
),
"")</f>
        <v>Marie Lou</v>
      </c>
      <c r="AL223" t="str" cm="1">
        <f t="array" ref="AL223">IFERROR(
INDEX($A$3:$G$317,
SMALL(
IF($G$3:$G$317="Sportif", ROW($A$3:$A$317)-ROW($A$3)+1),
ROW(C221)
),
CHOOSE(COLUMN(C221),1,2,3,7,5)
),
"")</f>
        <v>CH CORBIE ALBERT</v>
      </c>
      <c r="AM223" t="str" cm="1">
        <f t="array" ref="AM223">IFERROR(
INDEX($A$3:$G$317,
SMALL(
IF($G$3:$G$317="Sportif", ROW($A$3:$A$317)-ROW($A$3)+1),
ROW(D221)
),
CHOOSE(COLUMN(D221),1,2,3,7,5)
),
"")</f>
        <v>sportif</v>
      </c>
      <c r="AN223" cm="1">
        <f t="array" ref="AN223">IFERROR(
INDEX($A$3:$G$317,
SMALL(
IF($G$3:$G$317="Sportif", ROW($A$3:$A$317)-ROW($A$3)+1),
ROW(E221)
),
CHOOSE(COLUMN(E221),1,2,3,7,5)
),
"")</f>
        <v>28</v>
      </c>
      <c r="AO223" s="2">
        <f t="shared" si="52"/>
        <v>220</v>
      </c>
    </row>
    <row r="224" spans="1:41" x14ac:dyDescent="0.3">
      <c r="A224" t="s">
        <v>471</v>
      </c>
      <c r="B224" t="s">
        <v>472</v>
      </c>
      <c r="C224" s="2" t="s">
        <v>363</v>
      </c>
      <c r="D224" t="s">
        <v>29</v>
      </c>
      <c r="E224">
        <v>50.5</v>
      </c>
      <c r="F224" s="2">
        <f t="shared" si="51"/>
        <v>222</v>
      </c>
      <c r="G224" t="s">
        <v>26</v>
      </c>
      <c r="I224" s="2">
        <f t="shared" si="53"/>
        <v>222</v>
      </c>
      <c r="J224" s="2" t="str">
        <f t="shared" si="54"/>
        <v>LECAT</v>
      </c>
      <c r="K224" s="2" t="str">
        <f t="shared" si="55"/>
        <v>Jennifer</v>
      </c>
      <c r="L224" s="2" t="str">
        <f t="shared" si="56"/>
        <v>FAM / FDV HARBONNIERES</v>
      </c>
      <c r="M224" s="2">
        <f t="shared" si="57"/>
        <v>50.5</v>
      </c>
      <c r="V224" t="s">
        <v>136</v>
      </c>
      <c r="W224" t="s">
        <v>137</v>
      </c>
      <c r="X224" t="s">
        <v>36</v>
      </c>
      <c r="Y224" t="s">
        <v>29</v>
      </c>
      <c r="Z224">
        <v>50</v>
      </c>
      <c r="AA224" s="2">
        <v>222</v>
      </c>
      <c r="AJ224" t="str" cm="1">
        <f t="array" ref="AJ224">IFERROR(
INDEX($A$3:$G$317,
SMALL(
IF($G$3:$G$317="Sportif", ROW($A$3:$A$317)-ROW($A$3)+1),
ROW(A222)
),
CHOOSE(COLUMN(A222),1,2,3,7,5)
),
"")</f>
        <v>DEBRY</v>
      </c>
      <c r="AK224" t="str" cm="1">
        <f t="array" ref="AK224">IFERROR(
INDEX($A$3:$G$317,
SMALL(
IF($G$3:$G$317="Sportif", ROW($A$3:$A$317)-ROW($A$3)+1),
ROW(B222)
),
CHOOSE(COLUMN(B222),1,2,3,7,5)
),
"")</f>
        <v>Françoise</v>
      </c>
      <c r="AL224" t="str" cm="1">
        <f t="array" ref="AL224">IFERROR(
INDEX($A$3:$G$317,
SMALL(
IF($G$3:$G$317="Sportif", ROW($A$3:$A$317)-ROW($A$3)+1),
ROW(C222)
),
CHOOSE(COLUMN(C222),1,2,3,7,5)
),
"")</f>
        <v>EHPAD Warloy-Baillon</v>
      </c>
      <c r="AM224" t="str" cm="1">
        <f t="array" ref="AM224">IFERROR(
INDEX($A$3:$G$317,
SMALL(
IF($G$3:$G$317="Sportif", ROW($A$3:$A$317)-ROW($A$3)+1),
ROW(D222)
),
CHOOSE(COLUMN(D222),1,2,3,7,5)
),
"")</f>
        <v>sportif</v>
      </c>
      <c r="AN224" cm="1">
        <f t="array" ref="AN224">IFERROR(
INDEX($A$3:$G$317,
SMALL(
IF($G$3:$G$317="Sportif", ROW($A$3:$A$317)-ROW($A$3)+1),
ROW(E222)
),
CHOOSE(COLUMN(E222),1,2,3,7,5)
),
"")</f>
        <v>27</v>
      </c>
      <c r="AO224" s="2">
        <f t="shared" si="52"/>
        <v>222</v>
      </c>
    </row>
    <row r="225" spans="1:41" x14ac:dyDescent="0.3">
      <c r="A225" t="s">
        <v>473</v>
      </c>
      <c r="B225" t="s">
        <v>197</v>
      </c>
      <c r="C225" s="2" t="s">
        <v>363</v>
      </c>
      <c r="D225" t="s">
        <v>29</v>
      </c>
      <c r="E225">
        <v>50.5</v>
      </c>
      <c r="F225" s="2">
        <f t="shared" si="51"/>
        <v>222</v>
      </c>
      <c r="G225" t="s">
        <v>26</v>
      </c>
      <c r="I225" s="2">
        <f t="shared" si="53"/>
        <v>223</v>
      </c>
      <c r="J225" s="2" t="str">
        <f t="shared" si="54"/>
        <v>CANDILLON</v>
      </c>
      <c r="K225" s="2" t="str">
        <f t="shared" si="55"/>
        <v>Chantal</v>
      </c>
      <c r="L225" s="2" t="str">
        <f t="shared" si="56"/>
        <v>FAM / FDV HARBONNIERES</v>
      </c>
      <c r="M225" s="2">
        <f t="shared" si="57"/>
        <v>50.5</v>
      </c>
      <c r="V225" t="s">
        <v>118</v>
      </c>
      <c r="W225" t="s">
        <v>111</v>
      </c>
      <c r="X225" t="s">
        <v>36</v>
      </c>
      <c r="Y225" t="s">
        <v>29</v>
      </c>
      <c r="Z225">
        <v>50</v>
      </c>
      <c r="AA225" s="2">
        <v>222</v>
      </c>
      <c r="AJ225" t="str" cm="1">
        <f t="array" ref="AJ225">IFERROR(
INDEX($A$3:$G$317,
SMALL(
IF($G$3:$G$317="Sportif", ROW($A$3:$A$317)-ROW($A$3)+1),
ROW(A223)
),
CHOOSE(COLUMN(A223),1,2,3,7,5)
),
"")</f>
        <v>LOFFROY</v>
      </c>
      <c r="AK225" t="str" cm="1">
        <f t="array" ref="AK225">IFERROR(
INDEX($A$3:$G$317,
SMALL(
IF($G$3:$G$317="Sportif", ROW($A$3:$A$317)-ROW($A$3)+1),
ROW(B223)
),
CHOOSE(COLUMN(B223),1,2,3,7,5)
),
"")</f>
        <v>Gauthier</v>
      </c>
      <c r="AL225" t="str" cm="1">
        <f t="array" ref="AL225">IFERROR(
INDEX($A$3:$G$317,
SMALL(
IF($G$3:$G$317="Sportif", ROW($A$3:$A$317)-ROW($A$3)+1),
ROW(C223)
),
CHOOSE(COLUMN(C223),1,2,3,7,5)
),
"")</f>
        <v>IEM Sagebien</v>
      </c>
      <c r="AM225" t="str" cm="1">
        <f t="array" ref="AM225">IFERROR(
INDEX($A$3:$G$317,
SMALL(
IF($G$3:$G$317="Sportif", ROW($A$3:$A$317)-ROW($A$3)+1),
ROW(D223)
),
CHOOSE(COLUMN(D223),1,2,3,7,5)
),
"")</f>
        <v>sportif</v>
      </c>
      <c r="AN225" cm="1">
        <f t="array" ref="AN225">IFERROR(
INDEX($A$3:$G$317,
SMALL(
IF($G$3:$G$317="Sportif", ROW($A$3:$A$317)-ROW($A$3)+1),
ROW(E223)
),
CHOOSE(COLUMN(E223),1,2,3,7,5)
),
"")</f>
        <v>26</v>
      </c>
      <c r="AO225" s="2">
        <f t="shared" si="52"/>
        <v>223</v>
      </c>
    </row>
    <row r="226" spans="1:41" x14ac:dyDescent="0.3">
      <c r="A226" t="s">
        <v>136</v>
      </c>
      <c r="B226" t="s">
        <v>137</v>
      </c>
      <c r="C226" t="s">
        <v>36</v>
      </c>
      <c r="D226" t="s">
        <v>29</v>
      </c>
      <c r="E226">
        <v>50</v>
      </c>
      <c r="F226" s="2">
        <f t="shared" si="51"/>
        <v>224</v>
      </c>
      <c r="G226" t="s">
        <v>26</v>
      </c>
      <c r="I226" s="2">
        <f t="shared" si="53"/>
        <v>224</v>
      </c>
      <c r="J226" s="2" t="str">
        <f t="shared" si="54"/>
        <v>JOUVE</v>
      </c>
      <c r="K226" s="2" t="str">
        <f t="shared" si="55"/>
        <v>Georges</v>
      </c>
      <c r="L226" s="2" t="str">
        <f t="shared" si="56"/>
        <v>EHPAD Fouilloy</v>
      </c>
      <c r="M226" s="2">
        <f t="shared" si="57"/>
        <v>50</v>
      </c>
      <c r="V226" t="s">
        <v>289</v>
      </c>
      <c r="W226" t="s">
        <v>195</v>
      </c>
      <c r="X226" s="2" t="s">
        <v>286</v>
      </c>
      <c r="Y226" t="s">
        <v>29</v>
      </c>
      <c r="Z226">
        <v>50</v>
      </c>
      <c r="AA226" s="2">
        <v>222</v>
      </c>
      <c r="AJ226" t="str" cm="1">
        <f t="array" ref="AJ226">IFERROR(
INDEX($A$3:$G$317,
SMALL(
IF($G$3:$G$317="Sportif", ROW($A$3:$A$317)-ROW($A$3)+1),
ROW(A224)
),
CHOOSE(COLUMN(A224),1,2,3,7,5)
),
"")</f>
        <v>PREDL</v>
      </c>
      <c r="AK226" t="str" cm="1">
        <f t="array" ref="AK226">IFERROR(
INDEX($A$3:$G$317,
SMALL(
IF($G$3:$G$317="Sportif", ROW($A$3:$A$317)-ROW($A$3)+1),
ROW(B224)
),
CHOOSE(COLUMN(B224),1,2,3,7,5)
),
"")</f>
        <v>Rudolphe</v>
      </c>
      <c r="AL226" t="str" cm="1">
        <f t="array" ref="AL226">IFERROR(
INDEX($A$3:$G$317,
SMALL(
IF($G$3:$G$317="Sportif", ROW($A$3:$A$317)-ROW($A$3)+1),
ROW(C224)
),
CHOOSE(COLUMN(C224),1,2,3,7,5)
),
"")</f>
        <v>EHPAD Warloy-Baillon</v>
      </c>
      <c r="AM226" t="str" cm="1">
        <f t="array" ref="AM226">IFERROR(
INDEX($A$3:$G$317,
SMALL(
IF($G$3:$G$317="Sportif", ROW($A$3:$A$317)-ROW($A$3)+1),
ROW(D224)
),
CHOOSE(COLUMN(D224),1,2,3,7,5)
),
"")</f>
        <v>sportif</v>
      </c>
      <c r="AN226" cm="1">
        <f t="array" ref="AN226">IFERROR(
INDEX($A$3:$G$317,
SMALL(
IF($G$3:$G$317="Sportif", ROW($A$3:$A$317)-ROW($A$3)+1),
ROW(E224)
),
CHOOSE(COLUMN(E224),1,2,3,7,5)
),
"")</f>
        <v>25</v>
      </c>
      <c r="AO226" s="2">
        <f t="shared" si="52"/>
        <v>224</v>
      </c>
    </row>
    <row r="227" spans="1:41" x14ac:dyDescent="0.3">
      <c r="A227" t="s">
        <v>118</v>
      </c>
      <c r="B227" t="s">
        <v>111</v>
      </c>
      <c r="C227" t="s">
        <v>36</v>
      </c>
      <c r="D227" t="s">
        <v>29</v>
      </c>
      <c r="E227">
        <v>50</v>
      </c>
      <c r="F227" s="2">
        <f t="shared" si="51"/>
        <v>224</v>
      </c>
      <c r="G227" t="s">
        <v>26</v>
      </c>
      <c r="I227" s="2">
        <f t="shared" si="53"/>
        <v>225</v>
      </c>
      <c r="J227" s="2" t="str">
        <f t="shared" si="54"/>
        <v>LAGACHE</v>
      </c>
      <c r="K227" s="2" t="str">
        <f t="shared" si="55"/>
        <v>Pierre</v>
      </c>
      <c r="L227" s="2" t="str">
        <f t="shared" si="56"/>
        <v>EHPAD Fouilloy</v>
      </c>
      <c r="M227" s="2">
        <f t="shared" si="57"/>
        <v>50</v>
      </c>
      <c r="V227" t="s">
        <v>38</v>
      </c>
      <c r="W227" t="s">
        <v>350</v>
      </c>
      <c r="X227" s="2" t="s">
        <v>127</v>
      </c>
      <c r="Y227" t="s">
        <v>29</v>
      </c>
      <c r="Z227">
        <v>50</v>
      </c>
      <c r="AA227" s="2">
        <v>222</v>
      </c>
      <c r="AJ227" t="str" cm="1">
        <f t="array" ref="AJ227">IFERROR(
INDEX($A$3:$G$317,
SMALL(
IF($G$3:$G$317="Sportif", ROW($A$3:$A$317)-ROW($A$3)+1),
ROW(A225)
),
CHOOSE(COLUMN(A225),1,2,3,7,5)
),
"")</f>
        <v xml:space="preserve">HIBLE </v>
      </c>
      <c r="AK227" t="str" cm="1">
        <f t="array" ref="AK227">IFERROR(
INDEX($A$3:$G$317,
SMALL(
IF($G$3:$G$317="Sportif", ROW($A$3:$A$317)-ROW($A$3)+1),
ROW(B225)
),
CHOOSE(COLUMN(B225),1,2,3,7,5)
),
"")</f>
        <v>Emma</v>
      </c>
      <c r="AL227" t="str" cm="1">
        <f t="array" ref="AL227">IFERROR(
INDEX($A$3:$G$317,
SMALL(
IF($G$3:$G$317="Sportif", ROW($A$3:$A$317)-ROW($A$3)+1),
ROW(C225)
),
CHOOSE(COLUMN(C225),1,2,3,7,5)
),
"")</f>
        <v>IEM Sagebien</v>
      </c>
      <c r="AM227" t="str" cm="1">
        <f t="array" ref="AM227">IFERROR(
INDEX($A$3:$G$317,
SMALL(
IF($G$3:$G$317="Sportif", ROW($A$3:$A$317)-ROW($A$3)+1),
ROW(D225)
),
CHOOSE(COLUMN(D225),1,2,3,7,5)
),
"")</f>
        <v>sportif</v>
      </c>
      <c r="AN227" cm="1">
        <f t="array" ref="AN227">IFERROR(
INDEX($A$3:$G$317,
SMALL(
IF($G$3:$G$317="Sportif", ROW($A$3:$A$317)-ROW($A$3)+1),
ROW(E225)
),
CHOOSE(COLUMN(E225),1,2,3,7,5)
),
"")</f>
        <v>23.5</v>
      </c>
      <c r="AO227" s="2">
        <f t="shared" si="52"/>
        <v>225</v>
      </c>
    </row>
    <row r="228" spans="1:41" x14ac:dyDescent="0.3">
      <c r="A228" t="s">
        <v>289</v>
      </c>
      <c r="B228" t="s">
        <v>195</v>
      </c>
      <c r="C228" s="2" t="s">
        <v>286</v>
      </c>
      <c r="D228" t="s">
        <v>29</v>
      </c>
      <c r="E228">
        <v>50</v>
      </c>
      <c r="F228" s="2">
        <f t="shared" si="51"/>
        <v>224</v>
      </c>
      <c r="G228" t="s">
        <v>26</v>
      </c>
      <c r="I228" s="2">
        <f t="shared" si="53"/>
        <v>226</v>
      </c>
      <c r="J228" s="2" t="str">
        <f t="shared" si="54"/>
        <v>JEROME</v>
      </c>
      <c r="K228" s="2" t="str">
        <f t="shared" si="55"/>
        <v>Béatrice</v>
      </c>
      <c r="L228" s="2" t="str">
        <f t="shared" si="56"/>
        <v>Pôle Santé de Breteuil</v>
      </c>
      <c r="M228" s="2">
        <f t="shared" si="57"/>
        <v>50</v>
      </c>
      <c r="V228" t="s">
        <v>474</v>
      </c>
      <c r="W228" t="s">
        <v>475</v>
      </c>
      <c r="X228" s="2" t="s">
        <v>363</v>
      </c>
      <c r="Y228" t="s">
        <v>29</v>
      </c>
      <c r="Z228">
        <v>50</v>
      </c>
      <c r="AA228" s="2">
        <v>222</v>
      </c>
      <c r="AJ228" t="str" cm="1">
        <f t="array" ref="AJ228">IFERROR(
INDEX($A$3:$G$317,
SMALL(
IF($G$3:$G$317="Sportif", ROW($A$3:$A$317)-ROW($A$3)+1),
ROW(A226)
),
CHOOSE(COLUMN(A226),1,2,3,7,5)
),
"")</f>
        <v>PERROT</v>
      </c>
      <c r="AK228" t="str" cm="1">
        <f t="array" ref="AK228">IFERROR(
INDEX($A$3:$G$317,
SMALL(
IF($G$3:$G$317="Sportif", ROW($A$3:$A$317)-ROW($A$3)+1),
ROW(B226)
),
CHOOSE(COLUMN(B226),1,2,3,7,5)
),
"")</f>
        <v>Daniel</v>
      </c>
      <c r="AL228" t="str" cm="1">
        <f t="array" ref="AL228">IFERROR(
INDEX($A$3:$G$317,
SMALL(
IF($G$3:$G$317="Sportif", ROW($A$3:$A$317)-ROW($A$3)+1),
ROW(C226)
),
CHOOSE(COLUMN(C226),1,2,3,7,5)
),
"")</f>
        <v>CH CORBIE ALBERT</v>
      </c>
      <c r="AM228" t="str" cm="1">
        <f t="array" ref="AM228">IFERROR(
INDEX($A$3:$G$317,
SMALL(
IF($G$3:$G$317="Sportif", ROW($A$3:$A$317)-ROW($A$3)+1),
ROW(D226)
),
CHOOSE(COLUMN(D226),1,2,3,7,5)
),
"")</f>
        <v>sportif</v>
      </c>
      <c r="AN228" cm="1">
        <f t="array" ref="AN228">IFERROR(
INDEX($A$3:$G$317,
SMALL(
IF($G$3:$G$317="Sportif", ROW($A$3:$A$317)-ROW($A$3)+1),
ROW(E226)
),
CHOOSE(COLUMN(E226),1,2,3,7,5)
),
"")</f>
        <v>22</v>
      </c>
      <c r="AO228" s="2">
        <f t="shared" si="52"/>
        <v>226</v>
      </c>
    </row>
    <row r="229" spans="1:41" x14ac:dyDescent="0.3">
      <c r="A229" t="s">
        <v>38</v>
      </c>
      <c r="B229" t="s">
        <v>350</v>
      </c>
      <c r="C229" s="2" t="s">
        <v>127</v>
      </c>
      <c r="D229" t="s">
        <v>29</v>
      </c>
      <c r="E229">
        <v>50</v>
      </c>
      <c r="F229" s="2">
        <f t="shared" si="51"/>
        <v>224</v>
      </c>
      <c r="G229" t="s">
        <v>26</v>
      </c>
      <c r="I229" s="2">
        <f t="shared" si="53"/>
        <v>227</v>
      </c>
      <c r="J229" s="2" t="str">
        <f t="shared" si="54"/>
        <v>VASSEUR</v>
      </c>
      <c r="K229" s="2" t="str">
        <f t="shared" si="55"/>
        <v>Emeline</v>
      </c>
      <c r="L229" s="2" t="str">
        <f t="shared" si="56"/>
        <v>Handisport Amiens Métropole</v>
      </c>
      <c r="M229" s="2">
        <f t="shared" si="57"/>
        <v>50</v>
      </c>
      <c r="V229" t="s">
        <v>71</v>
      </c>
      <c r="W229" t="s">
        <v>72</v>
      </c>
      <c r="X229" t="s">
        <v>36</v>
      </c>
      <c r="Y229" t="s">
        <v>29</v>
      </c>
      <c r="Z229">
        <v>49.5</v>
      </c>
      <c r="AA229" s="2">
        <v>227</v>
      </c>
      <c r="AJ229" t="str" cm="1">
        <f t="array" ref="AJ229">IFERROR(
INDEX($A$3:$G$317,
SMALL(
IF($G$3:$G$317="Sportif", ROW($A$3:$A$317)-ROW($A$3)+1),
ROW(A227)
),
CHOOSE(COLUMN(A227),1,2,3,7,5)
),
"")</f>
        <v>JEUNIAUX</v>
      </c>
      <c r="AK229" t="str" cm="1">
        <f t="array" ref="AK229">IFERROR(
INDEX($A$3:$G$317,
SMALL(
IF($G$3:$G$317="Sportif", ROW($A$3:$A$317)-ROW($A$3)+1),
ROW(B227)
),
CHOOSE(COLUMN(B227),1,2,3,7,5)
),
"")</f>
        <v>Caroline</v>
      </c>
      <c r="AL229" t="str" cm="1">
        <f t="array" ref="AL229">IFERROR(
INDEX($A$3:$G$317,
SMALL(
IF($G$3:$G$317="Sportif", ROW($A$3:$A$317)-ROW($A$3)+1),
ROW(C227)
),
CHOOSE(COLUMN(C227),1,2,3,7,5)
),
"")</f>
        <v>Handisport Amiens Métropole</v>
      </c>
      <c r="AM229" t="str" cm="1">
        <f t="array" ref="AM229">IFERROR(
INDEX($A$3:$G$317,
SMALL(
IF($G$3:$G$317="Sportif", ROW($A$3:$A$317)-ROW($A$3)+1),
ROW(D227)
),
CHOOSE(COLUMN(D227),1,2,3,7,5)
),
"")</f>
        <v>sportif</v>
      </c>
      <c r="AN229" cm="1">
        <f t="array" ref="AN229">IFERROR(
INDEX($A$3:$G$317,
SMALL(
IF($G$3:$G$317="Sportif", ROW($A$3:$A$317)-ROW($A$3)+1),
ROW(E227)
),
CHOOSE(COLUMN(E227),1,2,3,7,5)
),
"")</f>
        <v>21.5</v>
      </c>
      <c r="AO229" s="2">
        <f t="shared" si="52"/>
        <v>227</v>
      </c>
    </row>
    <row r="230" spans="1:41" x14ac:dyDescent="0.3">
      <c r="A230" t="s">
        <v>474</v>
      </c>
      <c r="B230" t="s">
        <v>475</v>
      </c>
      <c r="C230" s="2" t="s">
        <v>363</v>
      </c>
      <c r="D230" t="s">
        <v>29</v>
      </c>
      <c r="E230">
        <v>50</v>
      </c>
      <c r="F230" s="2">
        <f t="shared" si="51"/>
        <v>224</v>
      </c>
      <c r="G230" t="s">
        <v>26</v>
      </c>
      <c r="I230" s="2">
        <f t="shared" si="53"/>
        <v>228</v>
      </c>
      <c r="J230" s="2" t="str">
        <f t="shared" si="54"/>
        <v>BAILLY</v>
      </c>
      <c r="K230" s="2" t="str">
        <f t="shared" si="55"/>
        <v>Mickaël</v>
      </c>
      <c r="L230" s="2" t="str">
        <f t="shared" si="56"/>
        <v>FAM / FDV HARBONNIERES</v>
      </c>
      <c r="M230" s="2">
        <f t="shared" si="57"/>
        <v>50</v>
      </c>
      <c r="V230" t="s">
        <v>106</v>
      </c>
      <c r="W230" t="s">
        <v>107</v>
      </c>
      <c r="X230" t="s">
        <v>36</v>
      </c>
      <c r="Y230" t="s">
        <v>29</v>
      </c>
      <c r="Z230">
        <v>49.5</v>
      </c>
      <c r="AA230" s="2">
        <v>227</v>
      </c>
      <c r="AJ230" t="str" cm="1">
        <f t="array" ref="AJ230">IFERROR(
INDEX($A$3:$G$317,
SMALL(
IF($G$3:$G$317="Sportif", ROW($A$3:$A$317)-ROW($A$3)+1),
ROW(A228)
),
CHOOSE(COLUMN(A228),1,2,3,7,5)
),
"")</f>
        <v>BOCKSTAEL</v>
      </c>
      <c r="AK230" t="str" cm="1">
        <f t="array" ref="AK230">IFERROR(
INDEX($A$3:$G$317,
SMALL(
IF($G$3:$G$317="Sportif", ROW($A$3:$A$317)-ROW($A$3)+1),
ROW(B228)
),
CHOOSE(COLUMN(B228),1,2,3,7,5)
),
"")</f>
        <v>Jean Pierre</v>
      </c>
      <c r="AL230" t="str" cm="1">
        <f t="array" ref="AL230">IFERROR(
INDEX($A$3:$G$317,
SMALL(
IF($G$3:$G$317="Sportif", ROW($A$3:$A$317)-ROW($A$3)+1),
ROW(C228)
),
CHOOSE(COLUMN(C228),1,2,3,7,5)
),
"")</f>
        <v>CH CORBIE ALBERT</v>
      </c>
      <c r="AM230" t="str" cm="1">
        <f t="array" ref="AM230">IFERROR(
INDEX($A$3:$G$317,
SMALL(
IF($G$3:$G$317="Sportif", ROW($A$3:$A$317)-ROW($A$3)+1),
ROW(D228)
),
CHOOSE(COLUMN(D228),1,2,3,7,5)
),
"")</f>
        <v>sportif</v>
      </c>
      <c r="AN230" cm="1">
        <f t="array" ref="AN230">IFERROR(
INDEX($A$3:$G$317,
SMALL(
IF($G$3:$G$317="Sportif", ROW($A$3:$A$317)-ROW($A$3)+1),
ROW(E228)
),
CHOOSE(COLUMN(E228),1,2,3,7,5)
),
"")</f>
        <v>21</v>
      </c>
      <c r="AO230" s="2">
        <f t="shared" si="52"/>
        <v>228</v>
      </c>
    </row>
    <row r="231" spans="1:41" x14ac:dyDescent="0.3">
      <c r="A231" t="s">
        <v>71</v>
      </c>
      <c r="B231" t="s">
        <v>72</v>
      </c>
      <c r="C231" t="s">
        <v>36</v>
      </c>
      <c r="D231" t="s">
        <v>29</v>
      </c>
      <c r="E231">
        <v>49.5</v>
      </c>
      <c r="F231" s="2">
        <f t="shared" si="51"/>
        <v>229</v>
      </c>
      <c r="G231" t="s">
        <v>26</v>
      </c>
      <c r="I231" s="2">
        <f t="shared" si="53"/>
        <v>229</v>
      </c>
      <c r="J231" s="2" t="str">
        <f t="shared" si="54"/>
        <v>GREMMO</v>
      </c>
      <c r="K231" s="2" t="str">
        <f t="shared" si="55"/>
        <v>Régine</v>
      </c>
      <c r="L231" s="2" t="str">
        <f t="shared" si="56"/>
        <v>EHPAD Fouilloy</v>
      </c>
      <c r="M231" s="2">
        <f t="shared" si="57"/>
        <v>49.5</v>
      </c>
      <c r="V231" t="s">
        <v>299</v>
      </c>
      <c r="W231" t="s">
        <v>300</v>
      </c>
      <c r="X231" s="2" t="s">
        <v>286</v>
      </c>
      <c r="Y231" t="s">
        <v>29</v>
      </c>
      <c r="Z231">
        <v>49.5</v>
      </c>
      <c r="AA231" s="2">
        <v>227</v>
      </c>
      <c r="AJ231" t="str" cm="1">
        <f t="array" ref="AJ231">IFERROR(
INDEX($A$3:$G$317,
SMALL(
IF($G$3:$G$317="Sportif", ROW($A$3:$A$317)-ROW($A$3)+1),
ROW(A229)
),
CHOOSE(COLUMN(A229),1,2,3,7,5)
),
"")</f>
        <v>DELMOTTE</v>
      </c>
      <c r="AK231" t="str" cm="1">
        <f t="array" ref="AK231">IFERROR(
INDEX($A$3:$G$317,
SMALL(
IF($G$3:$G$317="Sportif", ROW($A$3:$A$317)-ROW($A$3)+1),
ROW(B229)
),
CHOOSE(COLUMN(B229),1,2,3,7,5)
),
"")</f>
        <v>Athenaïs</v>
      </c>
      <c r="AL231" t="str" cm="1">
        <f t="array" ref="AL231">IFERROR(
INDEX($A$3:$G$317,
SMALL(
IF($G$3:$G$317="Sportif", ROW($A$3:$A$317)-ROW($A$3)+1),
ROW(C229)
),
CHOOSE(COLUMN(C229),1,2,3,7,5)
),
"")</f>
        <v>EHPAD Fouilloy</v>
      </c>
      <c r="AM231" t="str" cm="1">
        <f t="array" ref="AM231">IFERROR(
INDEX($A$3:$G$317,
SMALL(
IF($G$3:$G$317="Sportif", ROW($A$3:$A$317)-ROW($A$3)+1),
ROW(D229)
),
CHOOSE(COLUMN(D229),1,2,3,7,5)
),
"")</f>
        <v>sportif</v>
      </c>
      <c r="AN231" cm="1">
        <f t="array" ref="AN231">IFERROR(
INDEX($A$3:$G$317,
SMALL(
IF($G$3:$G$317="Sportif", ROW($A$3:$A$317)-ROW($A$3)+1),
ROW(E229)
),
CHOOSE(COLUMN(E229),1,2,3,7,5)
),
"")</f>
        <v>19</v>
      </c>
      <c r="AO231" s="2">
        <f t="shared" si="52"/>
        <v>229</v>
      </c>
    </row>
    <row r="232" spans="1:41" x14ac:dyDescent="0.3">
      <c r="A232" t="s">
        <v>106</v>
      </c>
      <c r="B232" t="s">
        <v>107</v>
      </c>
      <c r="C232" t="s">
        <v>36</v>
      </c>
      <c r="D232" t="s">
        <v>29</v>
      </c>
      <c r="E232">
        <v>49.5</v>
      </c>
      <c r="F232" s="2">
        <f t="shared" si="51"/>
        <v>229</v>
      </c>
      <c r="G232" t="s">
        <v>26</v>
      </c>
      <c r="I232" s="2">
        <f t="shared" ref="I232:I263" si="58">I231+1</f>
        <v>230</v>
      </c>
      <c r="J232" s="2" t="str">
        <f t="shared" ref="J232:J263" si="59">IFERROR(A232, "")</f>
        <v>BARDEAU</v>
      </c>
      <c r="K232" s="2" t="str">
        <f t="shared" ref="K232:K263" si="60">IFERROR(B232, "")</f>
        <v>Michèle</v>
      </c>
      <c r="L232" s="2" t="str">
        <f t="shared" ref="L232:L263" si="61">IFERROR(C232, "")</f>
        <v>EHPAD Fouilloy</v>
      </c>
      <c r="M232" s="2">
        <f t="shared" ref="M232:M263" si="62">IFERROR(E232, "")</f>
        <v>49.5</v>
      </c>
      <c r="V232" t="s">
        <v>476</v>
      </c>
      <c r="W232" t="s">
        <v>477</v>
      </c>
      <c r="X232" s="2" t="s">
        <v>363</v>
      </c>
      <c r="Y232" t="s">
        <v>29</v>
      </c>
      <c r="Z232">
        <v>49.5</v>
      </c>
      <c r="AA232" s="2">
        <v>227</v>
      </c>
      <c r="AJ232" t="str" cm="1">
        <f t="array" ref="AJ232">IFERROR(
INDEX($A$3:$G$317,
SMALL(
IF($G$3:$G$317="Sportif", ROW($A$3:$A$317)-ROW($A$3)+1),
ROW(A230)
),
CHOOSE(COLUMN(A230),1,2,3,7,5)
),
"")</f>
        <v>GRARE</v>
      </c>
      <c r="AK232" t="str" cm="1">
        <f t="array" ref="AK232">IFERROR(
INDEX($A$3:$G$317,
SMALL(
IF($G$3:$G$317="Sportif", ROW($A$3:$A$317)-ROW($A$3)+1),
ROW(B230)
),
CHOOSE(COLUMN(B230),1,2,3,7,5)
),
"")</f>
        <v>Dominique</v>
      </c>
      <c r="AL232" t="str" cm="1">
        <f t="array" ref="AL232">IFERROR(
INDEX($A$3:$G$317,
SMALL(
IF($G$3:$G$317="Sportif", ROW($A$3:$A$317)-ROW($A$3)+1),
ROW(C230)
),
CHOOSE(COLUMN(C230),1,2,3,7,5)
),
"")</f>
        <v>EHPAD Warloy-Baillon</v>
      </c>
      <c r="AM232" t="str" cm="1">
        <f t="array" ref="AM232">IFERROR(
INDEX($A$3:$G$317,
SMALL(
IF($G$3:$G$317="Sportif", ROW($A$3:$A$317)-ROW($A$3)+1),
ROW(D230)
),
CHOOSE(COLUMN(D230),1,2,3,7,5)
),
"")</f>
        <v>sportif</v>
      </c>
      <c r="AN232" cm="1">
        <f t="array" ref="AN232">IFERROR(
INDEX($A$3:$G$317,
SMALL(
IF($G$3:$G$317="Sportif", ROW($A$3:$A$317)-ROW($A$3)+1),
ROW(E230)
),
CHOOSE(COLUMN(E230),1,2,3,7,5)
),
"")</f>
        <v>18</v>
      </c>
      <c r="AO232" s="2">
        <f t="shared" si="52"/>
        <v>230</v>
      </c>
    </row>
    <row r="233" spans="1:41" x14ac:dyDescent="0.3">
      <c r="A233" t="s">
        <v>299</v>
      </c>
      <c r="B233" t="s">
        <v>300</v>
      </c>
      <c r="C233" s="2" t="s">
        <v>286</v>
      </c>
      <c r="D233" t="s">
        <v>29</v>
      </c>
      <c r="E233">
        <v>49.5</v>
      </c>
      <c r="F233" s="2">
        <f t="shared" si="51"/>
        <v>229</v>
      </c>
      <c r="G233" t="s">
        <v>26</v>
      </c>
      <c r="I233" s="2">
        <f t="shared" si="58"/>
        <v>231</v>
      </c>
      <c r="J233" s="2" t="str">
        <f t="shared" si="59"/>
        <v>ISANI</v>
      </c>
      <c r="K233" s="2" t="str">
        <f t="shared" si="60"/>
        <v>Phillipe</v>
      </c>
      <c r="L233" s="2" t="str">
        <f t="shared" si="61"/>
        <v>Pôle Santé de Breteuil</v>
      </c>
      <c r="M233" s="2">
        <f t="shared" si="62"/>
        <v>49.5</v>
      </c>
      <c r="V233" t="s">
        <v>578</v>
      </c>
      <c r="W233" t="s">
        <v>579</v>
      </c>
      <c r="X233" s="2" t="s">
        <v>514</v>
      </c>
      <c r="Y233" t="s">
        <v>29</v>
      </c>
      <c r="Z233">
        <v>49.5</v>
      </c>
      <c r="AA233" s="2">
        <v>227</v>
      </c>
      <c r="AJ233" t="str" cm="1">
        <f t="array" ref="AJ233">IFERROR(
INDEX($A$3:$G$317,
SMALL(
IF($G$3:$G$317="Sportif", ROW($A$3:$A$317)-ROW($A$3)+1),
ROW(A231)
),
CHOOSE(COLUMN(A231),1,2,3,7,5)
),
"")</f>
        <v>DUBOSQUEILLE</v>
      </c>
      <c r="AK233" t="str" cm="1">
        <f t="array" ref="AK233">IFERROR(
INDEX($A$3:$G$317,
SMALL(
IF($G$3:$G$317="Sportif", ROW($A$3:$A$317)-ROW($A$3)+1),
ROW(B231)
),
CHOOSE(COLUMN(B231),1,2,3,7,5)
),
"")</f>
        <v>Michèle</v>
      </c>
      <c r="AL233" t="str" cm="1">
        <f t="array" ref="AL233">IFERROR(
INDEX($A$3:$G$317,
SMALL(
IF($G$3:$G$317="Sportif", ROW($A$3:$A$317)-ROW($A$3)+1),
ROW(C231)
),
CHOOSE(COLUMN(C231),1,2,3,7,5)
),
"")</f>
        <v>EHPAD Warloy-Baillon</v>
      </c>
      <c r="AM233" t="str" cm="1">
        <f t="array" ref="AM233">IFERROR(
INDEX($A$3:$G$317,
SMALL(
IF($G$3:$G$317="Sportif", ROW($A$3:$A$317)-ROW($A$3)+1),
ROW(D231)
),
CHOOSE(COLUMN(D231),1,2,3,7,5)
),
"")</f>
        <v>sportif</v>
      </c>
      <c r="AN233" cm="1">
        <f t="array" ref="AN233">IFERROR(
INDEX($A$3:$G$317,
SMALL(
IF($G$3:$G$317="Sportif", ROW($A$3:$A$317)-ROW($A$3)+1),
ROW(E231)
),
CHOOSE(COLUMN(E231),1,2,3,7,5)
),
"")</f>
        <v>16</v>
      </c>
      <c r="AO233" s="2">
        <f t="shared" si="52"/>
        <v>231</v>
      </c>
    </row>
    <row r="234" spans="1:41" x14ac:dyDescent="0.3">
      <c r="A234" t="s">
        <v>476</v>
      </c>
      <c r="B234" t="s">
        <v>477</v>
      </c>
      <c r="C234" s="2" t="s">
        <v>363</v>
      </c>
      <c r="D234" t="s">
        <v>29</v>
      </c>
      <c r="E234">
        <v>49.5</v>
      </c>
      <c r="F234" s="2">
        <f t="shared" si="51"/>
        <v>229</v>
      </c>
      <c r="G234" t="s">
        <v>26</v>
      </c>
      <c r="I234" s="2">
        <f t="shared" si="58"/>
        <v>232</v>
      </c>
      <c r="J234" s="2" t="str">
        <f t="shared" si="59"/>
        <v>CLONIER</v>
      </c>
      <c r="K234" s="2" t="str">
        <f t="shared" si="60"/>
        <v>Nancy</v>
      </c>
      <c r="L234" s="2" t="str">
        <f t="shared" si="61"/>
        <v>FAM / FDV HARBONNIERES</v>
      </c>
      <c r="M234" s="2">
        <f t="shared" si="62"/>
        <v>49.5</v>
      </c>
      <c r="V234" t="s">
        <v>694</v>
      </c>
      <c r="W234" t="s">
        <v>70</v>
      </c>
      <c r="X234" s="2" t="s">
        <v>514</v>
      </c>
      <c r="Y234" t="s">
        <v>29</v>
      </c>
      <c r="Z234">
        <v>49</v>
      </c>
      <c r="AA234" s="2">
        <v>232</v>
      </c>
      <c r="AJ234" t="str" cm="1">
        <f t="array" ref="AJ234">IFERROR(
INDEX($A$3:$G$317,
SMALL(
IF($G$3:$G$317="Sportif", ROW($A$3:$A$317)-ROW($A$3)+1),
ROW(A232)
),
CHOOSE(COLUMN(A232),1,2,3,7,5)
),
"")</f>
        <v>LEFEBVRE</v>
      </c>
      <c r="AK234" t="str" cm="1">
        <f t="array" ref="AK234">IFERROR(
INDEX($A$3:$G$317,
SMALL(
IF($G$3:$G$317="Sportif", ROW($A$3:$A$317)-ROW($A$3)+1),
ROW(B232)
),
CHOOSE(COLUMN(B232),1,2,3,7,5)
),
"")</f>
        <v>Cécile</v>
      </c>
      <c r="AL234" t="str" cm="1">
        <f t="array" ref="AL234">IFERROR(
INDEX($A$3:$G$317,
SMALL(
IF($G$3:$G$317="Sportif", ROW($A$3:$A$317)-ROW($A$3)+1),
ROW(C232)
),
CHOOSE(COLUMN(C232),1,2,3,7,5)
),
"")</f>
        <v>EHPAD Warloy-Baillon</v>
      </c>
      <c r="AM234" t="str" cm="1">
        <f t="array" ref="AM234">IFERROR(
INDEX($A$3:$G$317,
SMALL(
IF($G$3:$G$317="Sportif", ROW($A$3:$A$317)-ROW($A$3)+1),
ROW(D232)
),
CHOOSE(COLUMN(D232),1,2,3,7,5)
),
"")</f>
        <v>sportif</v>
      </c>
      <c r="AN234" cm="1">
        <f t="array" ref="AN234">IFERROR(
INDEX($A$3:$G$317,
SMALL(
IF($G$3:$G$317="Sportif", ROW($A$3:$A$317)-ROW($A$3)+1),
ROW(E232)
),
CHOOSE(COLUMN(E232),1,2,3,7,5)
),
"")</f>
        <v>14</v>
      </c>
      <c r="AO234" s="2">
        <f t="shared" si="52"/>
        <v>232</v>
      </c>
    </row>
    <row r="235" spans="1:41" x14ac:dyDescent="0.3">
      <c r="A235" t="s">
        <v>578</v>
      </c>
      <c r="B235" t="s">
        <v>579</v>
      </c>
      <c r="C235" s="2" t="s">
        <v>514</v>
      </c>
      <c r="D235" t="s">
        <v>29</v>
      </c>
      <c r="E235">
        <v>49.5</v>
      </c>
      <c r="F235" s="2">
        <f t="shared" si="51"/>
        <v>229</v>
      </c>
      <c r="G235" t="s">
        <v>26</v>
      </c>
      <c r="I235" s="2">
        <f t="shared" si="58"/>
        <v>233</v>
      </c>
      <c r="J235" s="2" t="str">
        <f t="shared" si="59"/>
        <v>DELASSUS</v>
      </c>
      <c r="K235" s="2" t="str">
        <f t="shared" si="60"/>
        <v>Jacques</v>
      </c>
      <c r="L235" s="2" t="str">
        <f t="shared" si="61"/>
        <v>CH CORBIE ALBERT</v>
      </c>
      <c r="M235" s="2">
        <f t="shared" si="62"/>
        <v>49.5</v>
      </c>
      <c r="V235" t="s">
        <v>478</v>
      </c>
      <c r="W235" t="s">
        <v>479</v>
      </c>
      <c r="X235" s="2" t="s">
        <v>363</v>
      </c>
      <c r="Y235" t="s">
        <v>29</v>
      </c>
      <c r="Z235">
        <v>48.5</v>
      </c>
      <c r="AA235" s="2">
        <v>233</v>
      </c>
      <c r="AJ235" t="str" cm="1">
        <f t="array" ref="AJ235">IFERROR(
INDEX($A$3:$G$317,
SMALL(
IF($G$3:$G$317="Sportif", ROW($A$3:$A$317)-ROW($A$3)+1),
ROW(A233)
),
CHOOSE(COLUMN(A233),1,2,3,7,5)
),
"")</f>
        <v>KUBIAK</v>
      </c>
      <c r="AK235" t="str" cm="1">
        <f t="array" ref="AK235">IFERROR(
INDEX($A$3:$G$317,
SMALL(
IF($G$3:$G$317="Sportif", ROW($A$3:$A$317)-ROW($A$3)+1),
ROW(B233)
),
CHOOSE(COLUMN(B233),1,2,3,7,5)
),
"")</f>
        <v>Patrick</v>
      </c>
      <c r="AL235" t="str" cm="1">
        <f t="array" ref="AL235">IFERROR(
INDEX($A$3:$G$317,
SMALL(
IF($G$3:$G$317="Sportif", ROW($A$3:$A$317)-ROW($A$3)+1),
ROW(C233)
),
CHOOSE(COLUMN(C233),1,2,3,7,5)
),
"")</f>
        <v>Pôle Santé de Breteuil</v>
      </c>
      <c r="AM235" t="str" cm="1">
        <f t="array" ref="AM235">IFERROR(
INDEX($A$3:$G$317,
SMALL(
IF($G$3:$G$317="Sportif", ROW($A$3:$A$317)-ROW($A$3)+1),
ROW(D233)
),
CHOOSE(COLUMN(D233),1,2,3,7,5)
),
"")</f>
        <v>sportif</v>
      </c>
      <c r="AN235" cm="1">
        <f t="array" ref="AN235">IFERROR(
INDEX($A$3:$G$317,
SMALL(
IF($G$3:$G$317="Sportif", ROW($A$3:$A$317)-ROW($A$3)+1),
ROW(E233)
),
CHOOSE(COLUMN(E233),1,2,3,7,5)
),
"")</f>
        <v>14</v>
      </c>
      <c r="AO235" s="2">
        <f t="shared" si="52"/>
        <v>232</v>
      </c>
    </row>
    <row r="236" spans="1:41" x14ac:dyDescent="0.3">
      <c r="A236" t="s">
        <v>694</v>
      </c>
      <c r="B236" t="s">
        <v>70</v>
      </c>
      <c r="C236" s="2" t="s">
        <v>514</v>
      </c>
      <c r="D236" t="s">
        <v>29</v>
      </c>
      <c r="E236">
        <v>49</v>
      </c>
      <c r="F236" s="2">
        <f t="shared" si="51"/>
        <v>234</v>
      </c>
      <c r="G236" t="s">
        <v>26</v>
      </c>
      <c r="I236" s="2">
        <f t="shared" si="58"/>
        <v>234</v>
      </c>
      <c r="J236" s="2" t="str">
        <f t="shared" si="59"/>
        <v>DUFOSSE</v>
      </c>
      <c r="K236" s="2" t="str">
        <f t="shared" si="60"/>
        <v>Roger</v>
      </c>
      <c r="L236" s="2" t="str">
        <f t="shared" si="61"/>
        <v>CH CORBIE ALBERT</v>
      </c>
      <c r="M236" s="2">
        <f t="shared" si="62"/>
        <v>49</v>
      </c>
      <c r="V236" t="s">
        <v>130</v>
      </c>
      <c r="W236" t="s">
        <v>131</v>
      </c>
      <c r="X236" t="s">
        <v>126</v>
      </c>
      <c r="Y236" t="s">
        <v>29</v>
      </c>
      <c r="Z236">
        <v>48</v>
      </c>
      <c r="AA236">
        <v>234</v>
      </c>
      <c r="AJ236" t="str" cm="1">
        <f t="array" ref="AJ236">IFERROR(
INDEX($A$3:$G$317,
SMALL(
IF($G$3:$G$317="Sportif", ROW($A$3:$A$317)-ROW($A$3)+1),
ROW(A234)
),
CHOOSE(COLUMN(A234),1,2,3,7,5)
),
"")</f>
        <v>GOUTIN</v>
      </c>
      <c r="AK236" t="str" cm="1">
        <f t="array" ref="AK236">IFERROR(
INDEX($A$3:$G$317,
SMALL(
IF($G$3:$G$317="Sportif", ROW($A$3:$A$317)-ROW($A$3)+1),
ROW(B234)
),
CHOOSE(COLUMN(B234),1,2,3,7,5)
),
"")</f>
        <v>Luigi</v>
      </c>
      <c r="AL236" t="str" cm="1">
        <f t="array" ref="AL236">IFERROR(
INDEX($A$3:$G$317,
SMALL(
IF($G$3:$G$317="Sportif", ROW($A$3:$A$317)-ROW($A$3)+1),
ROW(C234)
),
CHOOSE(COLUMN(C234),1,2,3,7,5)
),
"")</f>
        <v>EHPAD Fouilloy</v>
      </c>
      <c r="AM236" t="str" cm="1">
        <f t="array" ref="AM236">IFERROR(
INDEX($A$3:$G$317,
SMALL(
IF($G$3:$G$317="Sportif", ROW($A$3:$A$317)-ROW($A$3)+1),
ROW(D234)
),
CHOOSE(COLUMN(D234),1,2,3,7,5)
),
"")</f>
        <v>sportif</v>
      </c>
      <c r="AN236" cm="1">
        <f t="array" ref="AN236">IFERROR(
INDEX($A$3:$G$317,
SMALL(
IF($G$3:$G$317="Sportif", ROW($A$3:$A$317)-ROW($A$3)+1),
ROW(E234)
),
CHOOSE(COLUMN(E234),1,2,3,7,5)
),
"")</f>
        <v>13</v>
      </c>
      <c r="AO236" s="2">
        <f t="shared" si="52"/>
        <v>234</v>
      </c>
    </row>
    <row r="237" spans="1:41" x14ac:dyDescent="0.3">
      <c r="A237" t="s">
        <v>478</v>
      </c>
      <c r="B237" t="s">
        <v>479</v>
      </c>
      <c r="C237" s="2" t="s">
        <v>363</v>
      </c>
      <c r="D237" t="s">
        <v>29</v>
      </c>
      <c r="E237">
        <v>48.5</v>
      </c>
      <c r="F237" s="2">
        <f t="shared" si="51"/>
        <v>235</v>
      </c>
      <c r="G237" t="s">
        <v>26</v>
      </c>
      <c r="I237" s="2">
        <f t="shared" si="58"/>
        <v>235</v>
      </c>
      <c r="J237" s="2" t="str">
        <f t="shared" si="59"/>
        <v>GOFFAUX</v>
      </c>
      <c r="K237" s="2" t="str">
        <f t="shared" si="60"/>
        <v>Gwendoline</v>
      </c>
      <c r="L237" s="2" t="str">
        <f t="shared" si="61"/>
        <v>FAM / FDV HARBONNIERES</v>
      </c>
      <c r="M237" s="2">
        <f t="shared" si="62"/>
        <v>48.5</v>
      </c>
      <c r="V237" t="s">
        <v>69</v>
      </c>
      <c r="W237" t="s">
        <v>70</v>
      </c>
      <c r="X237" t="s">
        <v>36</v>
      </c>
      <c r="Y237" t="s">
        <v>29</v>
      </c>
      <c r="Z237">
        <v>48</v>
      </c>
      <c r="AA237" s="2">
        <v>234</v>
      </c>
      <c r="AJ237" t="str" cm="1">
        <f t="array" ref="AJ237">IFERROR(
INDEX($A$3:$G$317,
SMALL(
IF($G$3:$G$317="Sportif", ROW($A$3:$A$317)-ROW($A$3)+1),
ROW(A235)
),
CHOOSE(COLUMN(A235),1,2,3,7,5)
),
"")</f>
        <v>POTELLE</v>
      </c>
      <c r="AK237" t="str" cm="1">
        <f t="array" ref="AK237">IFERROR(
INDEX($A$3:$G$317,
SMALL(
IF($G$3:$G$317="Sportif", ROW($A$3:$A$317)-ROW($A$3)+1),
ROW(B235)
),
CHOOSE(COLUMN(B235),1,2,3,7,5)
),
"")</f>
        <v>Daniel</v>
      </c>
      <c r="AL237" t="str" cm="1">
        <f t="array" ref="AL237">IFERROR(
INDEX($A$3:$G$317,
SMALL(
IF($G$3:$G$317="Sportif", ROW($A$3:$A$317)-ROW($A$3)+1),
ROW(C235)
),
CHOOSE(COLUMN(C235),1,2,3,7,5)
),
"")</f>
        <v>CH CORBIE ALBERT</v>
      </c>
      <c r="AM237" t="str" cm="1">
        <f t="array" ref="AM237">IFERROR(
INDEX($A$3:$G$317,
SMALL(
IF($G$3:$G$317="Sportif", ROW($A$3:$A$317)-ROW($A$3)+1),
ROW(D235)
),
CHOOSE(COLUMN(D235),1,2,3,7,5)
),
"")</f>
        <v>sportif</v>
      </c>
      <c r="AN237" cm="1">
        <f t="array" ref="AN237">IFERROR(
INDEX($A$3:$G$317,
SMALL(
IF($G$3:$G$317="Sportif", ROW($A$3:$A$317)-ROW($A$3)+1),
ROW(E235)
),
CHOOSE(COLUMN(E235),1,2,3,7,5)
),
"")</f>
        <v>13</v>
      </c>
      <c r="AO237" s="2">
        <f t="shared" si="52"/>
        <v>234</v>
      </c>
    </row>
    <row r="238" spans="1:41" x14ac:dyDescent="0.3">
      <c r="A238" t="s">
        <v>130</v>
      </c>
      <c r="B238" t="s">
        <v>131</v>
      </c>
      <c r="C238" t="s">
        <v>126</v>
      </c>
      <c r="D238" t="s">
        <v>29</v>
      </c>
      <c r="E238">
        <v>48</v>
      </c>
      <c r="F238">
        <f t="shared" si="51"/>
        <v>236</v>
      </c>
      <c r="G238" t="s">
        <v>26</v>
      </c>
      <c r="I238" s="2">
        <f t="shared" si="58"/>
        <v>236</v>
      </c>
      <c r="J238" s="2" t="str">
        <f t="shared" si="59"/>
        <v>PORTALIER</v>
      </c>
      <c r="K238" s="2" t="str">
        <f t="shared" si="60"/>
        <v>Célestine</v>
      </c>
      <c r="L238" s="2" t="str">
        <f t="shared" si="61"/>
        <v>IEM Sagebien</v>
      </c>
      <c r="M238" s="2">
        <f t="shared" si="62"/>
        <v>48</v>
      </c>
      <c r="V238" t="s">
        <v>73</v>
      </c>
      <c r="W238" t="s">
        <v>138</v>
      </c>
      <c r="X238" t="s">
        <v>36</v>
      </c>
      <c r="Y238" t="s">
        <v>29</v>
      </c>
      <c r="Z238">
        <v>47</v>
      </c>
      <c r="AA238" s="2">
        <v>236</v>
      </c>
      <c r="AJ238" t="str" cm="1">
        <f t="array" ref="AJ238">IFERROR(
INDEX($A$3:$G$317,
SMALL(
IF($G$3:$G$317="Sportif", ROW($A$3:$A$317)-ROW($A$3)+1),
ROW(A236)
),
CHOOSE(COLUMN(A236),1,2,3,7,5)
),
"")</f>
        <v xml:space="preserve">PRUNOIS </v>
      </c>
      <c r="AK238" t="str" cm="1">
        <f t="array" ref="AK238">IFERROR(
INDEX($A$3:$G$317,
SMALL(
IF($G$3:$G$317="Sportif", ROW($A$3:$A$317)-ROW($A$3)+1),
ROW(B236)
),
CHOOSE(COLUMN(B236),1,2,3,7,5)
),
"")</f>
        <v>Auriane</v>
      </c>
      <c r="AL238" t="str" cm="1">
        <f t="array" ref="AL238">IFERROR(
INDEX($A$3:$G$317,
SMALL(
IF($G$3:$G$317="Sportif", ROW($A$3:$A$317)-ROW($A$3)+1),
ROW(C236)
),
CHOOSE(COLUMN(C236),1,2,3,7,5)
),
"")</f>
        <v>IEM Sagebien</v>
      </c>
      <c r="AM238" t="str" cm="1">
        <f t="array" ref="AM238">IFERROR(
INDEX($A$3:$G$317,
SMALL(
IF($G$3:$G$317="Sportif", ROW($A$3:$A$317)-ROW($A$3)+1),
ROW(D236)
),
CHOOSE(COLUMN(D236),1,2,3,7,5)
),
"")</f>
        <v>sportif</v>
      </c>
      <c r="AN238" cm="1">
        <f t="array" ref="AN238">IFERROR(
INDEX($A$3:$G$317,
SMALL(
IF($G$3:$G$317="Sportif", ROW($A$3:$A$317)-ROW($A$3)+1),
ROW(E236)
),
CHOOSE(COLUMN(E236),1,2,3,7,5)
),
"")</f>
        <v>7</v>
      </c>
      <c r="AO238" s="2">
        <f t="shared" si="52"/>
        <v>236</v>
      </c>
    </row>
    <row r="239" spans="1:41" x14ac:dyDescent="0.3">
      <c r="A239" t="s">
        <v>69</v>
      </c>
      <c r="B239" t="s">
        <v>70</v>
      </c>
      <c r="C239" t="s">
        <v>36</v>
      </c>
      <c r="D239" t="s">
        <v>29</v>
      </c>
      <c r="E239">
        <v>48</v>
      </c>
      <c r="F239" s="2">
        <f t="shared" si="51"/>
        <v>236</v>
      </c>
      <c r="G239" t="s">
        <v>26</v>
      </c>
      <c r="I239" s="2">
        <f t="shared" si="58"/>
        <v>237</v>
      </c>
      <c r="J239" s="2" t="str">
        <f t="shared" si="59"/>
        <v>MARCOTTE</v>
      </c>
      <c r="K239" s="2" t="str">
        <f t="shared" si="60"/>
        <v>Roger</v>
      </c>
      <c r="L239" s="2" t="str">
        <f t="shared" si="61"/>
        <v>EHPAD Fouilloy</v>
      </c>
      <c r="M239" s="2">
        <f t="shared" si="62"/>
        <v>48</v>
      </c>
      <c r="V239" t="s">
        <v>480</v>
      </c>
      <c r="W239" t="s">
        <v>481</v>
      </c>
      <c r="X239" s="2" t="s">
        <v>363</v>
      </c>
      <c r="Y239" t="s">
        <v>29</v>
      </c>
      <c r="Z239">
        <v>47</v>
      </c>
      <c r="AA239" s="2">
        <v>236</v>
      </c>
      <c r="AJ239" t="str" cm="1">
        <f t="array" ref="AJ239">IFERROR(
INDEX($A$3:$G$317,
SMALL(
IF($G$3:$G$317="Sportif", ROW($A$3:$A$317)-ROW($A$3)+1),
ROW(A237)
),
CHOOSE(COLUMN(A237),1,2,3,7,5)
),
"")</f>
        <v/>
      </c>
      <c r="AK239" t="str" cm="1">
        <f t="array" ref="AK239">IFERROR(
INDEX($A$3:$G$317,
SMALL(
IF($G$3:$G$317="Sportif", ROW($A$3:$A$317)-ROW($A$3)+1),
ROW(B237)
),
CHOOSE(COLUMN(B237),1,2,3,7,5)
),
"")</f>
        <v/>
      </c>
      <c r="AL239" t="str" cm="1">
        <f t="array" ref="AL239">IFERROR(
INDEX($A$3:$G$317,
SMALL(
IF($G$3:$G$317="Sportif", ROW($A$3:$A$317)-ROW($A$3)+1),
ROW(C237)
),
CHOOSE(COLUMN(C237),1,2,3,7,5)
),
"")</f>
        <v/>
      </c>
      <c r="AM239" t="str" cm="1">
        <f t="array" ref="AM239">IFERROR(
INDEX($G$3:$G$100,
SMALL(
IF($G$3:$G$100="Sportif", ROW($G$3:$G$100)-ROW($G$3)+1),
ROW(A237)
)
),
"")</f>
        <v/>
      </c>
      <c r="AN239" t="str" cm="1">
        <f t="array" ref="AN239">IFERROR(
INDEX($A$3:$G$317,
SMALL(
IF($G$3:$G$317="Sportif", ROW($A$3:$A$317)-ROW($A$3)+1),
ROW(E237)
),
CHOOSE(COLUMN(E237),1,2,3,7,5)
),
"")</f>
        <v/>
      </c>
      <c r="AO239" s="2" t="str">
        <f t="shared" si="52"/>
        <v/>
      </c>
    </row>
    <row r="240" spans="1:41" x14ac:dyDescent="0.3">
      <c r="A240" t="s">
        <v>73</v>
      </c>
      <c r="B240" t="s">
        <v>138</v>
      </c>
      <c r="C240" t="s">
        <v>36</v>
      </c>
      <c r="D240" t="s">
        <v>29</v>
      </c>
      <c r="E240">
        <v>47</v>
      </c>
      <c r="F240" s="2">
        <f t="shared" si="51"/>
        <v>238</v>
      </c>
      <c r="G240" t="s">
        <v>26</v>
      </c>
      <c r="I240" s="2">
        <f t="shared" si="58"/>
        <v>238</v>
      </c>
      <c r="J240" s="2" t="str">
        <f t="shared" si="59"/>
        <v>CRAMPON</v>
      </c>
      <c r="K240" s="2" t="str">
        <f t="shared" si="60"/>
        <v>Thérèse</v>
      </c>
      <c r="L240" s="2" t="str">
        <f t="shared" si="61"/>
        <v>EHPAD Fouilloy</v>
      </c>
      <c r="M240" s="2">
        <f t="shared" si="62"/>
        <v>47</v>
      </c>
      <c r="V240" t="s">
        <v>693</v>
      </c>
      <c r="W240" t="s">
        <v>111</v>
      </c>
      <c r="X240" s="2" t="s">
        <v>514</v>
      </c>
      <c r="Y240" t="s">
        <v>29</v>
      </c>
      <c r="Z240">
        <v>47</v>
      </c>
      <c r="AA240" s="2">
        <v>236</v>
      </c>
      <c r="AJ240" t="str" cm="1">
        <f t="array" ref="AJ240">IFERROR(
INDEX($A$3:$G$317,
SMALL(
IF($G$3:$G$317="Sportif", ROW($A$3:$A$317)-ROW($A$3)+1),
ROW(A238)
),
CHOOSE(COLUMN(A238),1,2,3,7,5)
),
"")</f>
        <v/>
      </c>
      <c r="AK240" t="str" cm="1">
        <f t="array" ref="AK240">IFERROR(
INDEX($A$3:$G$317,
SMALL(
IF($G$3:$G$317="Sportif", ROW($A$3:$A$317)-ROW($A$3)+1),
ROW(B238)
),
CHOOSE(COLUMN(B238),1,2,3,7,5)
),
"")</f>
        <v/>
      </c>
      <c r="AL240" t="str" cm="1">
        <f t="array" ref="AL240">IFERROR(
INDEX($A$3:$G$317,
SMALL(
IF($G$3:$G$317="Sportif", ROW($A$3:$A$317)-ROW($A$3)+1),
ROW(C238)
),
CHOOSE(COLUMN(C238),1,2,3,7,5)
),
"")</f>
        <v/>
      </c>
      <c r="AM240" t="str" cm="1">
        <f t="array" ref="AM240">IFERROR(
INDEX($G$3:$G$100,
SMALL(
IF($G$3:$G$100="Sportif", ROW($G$3:$G$100)-ROW($G$3)+1),
ROW(A238)
)
),
"")</f>
        <v/>
      </c>
      <c r="AN240" t="str" cm="1">
        <f t="array" ref="AN240">IFERROR(
INDEX($A$3:$G$317,
SMALL(
IF($G$3:$G$317="Sportif", ROW($A$3:$A$317)-ROW($A$3)+1),
ROW(E238)
),
CHOOSE(COLUMN(E238),1,2,3,7,5)
),
"")</f>
        <v/>
      </c>
      <c r="AO240" s="2" t="str">
        <f t="shared" si="52"/>
        <v/>
      </c>
    </row>
    <row r="241" spans="1:41" x14ac:dyDescent="0.3">
      <c r="A241" t="s">
        <v>480</v>
      </c>
      <c r="B241" t="s">
        <v>481</v>
      </c>
      <c r="C241" s="2" t="s">
        <v>363</v>
      </c>
      <c r="D241" t="s">
        <v>29</v>
      </c>
      <c r="E241">
        <v>47</v>
      </c>
      <c r="F241" s="2">
        <f t="shared" si="51"/>
        <v>238</v>
      </c>
      <c r="G241" t="s">
        <v>26</v>
      </c>
      <c r="I241" s="2">
        <f t="shared" si="58"/>
        <v>239</v>
      </c>
      <c r="J241" s="2" t="str">
        <f t="shared" si="59"/>
        <v>LEPHAY</v>
      </c>
      <c r="K241" s="2" t="str">
        <f t="shared" si="60"/>
        <v>Ryan</v>
      </c>
      <c r="L241" s="2" t="str">
        <f t="shared" si="61"/>
        <v>FAM / FDV HARBONNIERES</v>
      </c>
      <c r="M241" s="2">
        <f t="shared" si="62"/>
        <v>47</v>
      </c>
      <c r="V241" t="s">
        <v>81</v>
      </c>
      <c r="W241" t="s">
        <v>93</v>
      </c>
      <c r="X241" t="s">
        <v>36</v>
      </c>
      <c r="Y241" t="s">
        <v>29</v>
      </c>
      <c r="Z241">
        <v>46.5</v>
      </c>
      <c r="AA241" s="2">
        <v>239</v>
      </c>
      <c r="AJ241" t="str" cm="1">
        <f t="array" ref="AJ241">IFERROR(
INDEX($A$3:$G$317,
SMALL(
IF($G$3:$G$317="Sportif", ROW($A$3:$A$317)-ROW($A$3)+1),
ROW(A239)
),
CHOOSE(COLUMN(A239),1,2,3,7,5)
),
"")</f>
        <v/>
      </c>
      <c r="AK241" t="str" cm="1">
        <f t="array" ref="AK241">IFERROR(
INDEX($A$3:$G$317,
SMALL(
IF($G$3:$G$317="Sportif", ROW($A$3:$A$317)-ROW($A$3)+1),
ROW(B239)
),
CHOOSE(COLUMN(B239),1,2,3,7,5)
),
"")</f>
        <v/>
      </c>
      <c r="AL241" t="str" cm="1">
        <f t="array" ref="AL241">IFERROR(
INDEX($A$3:$G$317,
SMALL(
IF($G$3:$G$317="Sportif", ROW($A$3:$A$317)-ROW($A$3)+1),
ROW(C239)
),
CHOOSE(COLUMN(C239),1,2,3,7,5)
),
"")</f>
        <v/>
      </c>
      <c r="AM241" t="str" cm="1">
        <f t="array" ref="AM241">IFERROR(
INDEX($G$3:$G$100,
SMALL(
IF($G$3:$G$100="Sportif", ROW($G$3:$G$100)-ROW($G$3)+1),
ROW(A239)
)
),
"")</f>
        <v/>
      </c>
      <c r="AN241" t="str" cm="1">
        <f t="array" ref="AN241">IFERROR(
INDEX($A$3:$G$317,
SMALL(
IF($G$3:$G$317="Sportif", ROW($A$3:$A$317)-ROW($A$3)+1),
ROW(E239)
),
CHOOSE(COLUMN(E239),1,2,3,7,5)
),
"")</f>
        <v/>
      </c>
      <c r="AO241" s="2" t="str">
        <f t="shared" si="52"/>
        <v/>
      </c>
    </row>
    <row r="242" spans="1:41" x14ac:dyDescent="0.3">
      <c r="A242" t="s">
        <v>693</v>
      </c>
      <c r="B242" t="s">
        <v>111</v>
      </c>
      <c r="C242" s="2" t="s">
        <v>514</v>
      </c>
      <c r="D242" t="s">
        <v>29</v>
      </c>
      <c r="E242">
        <v>47</v>
      </c>
      <c r="F242" s="2">
        <f t="shared" si="51"/>
        <v>238</v>
      </c>
      <c r="G242" t="s">
        <v>26</v>
      </c>
      <c r="I242" s="2">
        <f t="shared" si="58"/>
        <v>240</v>
      </c>
      <c r="J242" s="2" t="str">
        <f t="shared" si="59"/>
        <v>DELATTRE</v>
      </c>
      <c r="K242" s="2" t="str">
        <f t="shared" si="60"/>
        <v>Pierre</v>
      </c>
      <c r="L242" s="2" t="str">
        <f t="shared" si="61"/>
        <v>CH CORBIE ALBERT</v>
      </c>
      <c r="M242" s="2">
        <f t="shared" si="62"/>
        <v>47</v>
      </c>
      <c r="V242" t="s">
        <v>695</v>
      </c>
      <c r="W242" t="s">
        <v>696</v>
      </c>
      <c r="X242" s="2" t="s">
        <v>514</v>
      </c>
      <c r="Y242" t="s">
        <v>29</v>
      </c>
      <c r="Z242">
        <v>46.5</v>
      </c>
      <c r="AA242" s="2">
        <v>239</v>
      </c>
      <c r="AJ242" t="str" cm="1">
        <f t="array" ref="AJ242">IFERROR(
INDEX($A$3:$G$317,
SMALL(
IF($G$3:$G$317="Sportif", ROW($A$3:$A$317)-ROW($A$3)+1),
ROW(A240)
),
CHOOSE(COLUMN(A240),1,2,3,7,5)
),
"")</f>
        <v/>
      </c>
      <c r="AK242" t="str" cm="1">
        <f t="array" ref="AK242">IFERROR(
INDEX($A$3:$G$317,
SMALL(
IF($G$3:$G$317="Sportif", ROW($A$3:$A$317)-ROW($A$3)+1),
ROW(B240)
),
CHOOSE(COLUMN(B240),1,2,3,7,5)
),
"")</f>
        <v/>
      </c>
      <c r="AL242" t="str" cm="1">
        <f t="array" ref="AL242">IFERROR(
INDEX($A$3:$G$317,
SMALL(
IF($G$3:$G$317="Sportif", ROW($A$3:$A$317)-ROW($A$3)+1),
ROW(C240)
),
CHOOSE(COLUMN(C240),1,2,3,7,5)
),
"")</f>
        <v/>
      </c>
      <c r="AM242" t="str" cm="1">
        <f t="array" ref="AM242">IFERROR(
INDEX($G$3:$G$100,
SMALL(
IF($G$3:$G$100="Sportif", ROW($G$3:$G$100)-ROW($G$3)+1),
ROW(A240)
)
),
"")</f>
        <v/>
      </c>
      <c r="AN242" t="str" cm="1">
        <f t="array" ref="AN242">IFERROR(
INDEX($A$3:$G$317,
SMALL(
IF($G$3:$G$317="Sportif", ROW($A$3:$A$317)-ROW($A$3)+1),
ROW(E240)
),
CHOOSE(COLUMN(E240),1,2,3,7,5)
),
"")</f>
        <v/>
      </c>
      <c r="AO242" s="2" t="str">
        <f t="shared" si="52"/>
        <v/>
      </c>
    </row>
    <row r="243" spans="1:41" x14ac:dyDescent="0.3">
      <c r="A243" t="s">
        <v>81</v>
      </c>
      <c r="B243" t="s">
        <v>93</v>
      </c>
      <c r="C243" t="s">
        <v>36</v>
      </c>
      <c r="D243" t="s">
        <v>29</v>
      </c>
      <c r="E243">
        <v>46.5</v>
      </c>
      <c r="F243" s="2">
        <f t="shared" si="51"/>
        <v>241</v>
      </c>
      <c r="G243" t="s">
        <v>26</v>
      </c>
      <c r="I243" s="2">
        <f t="shared" si="58"/>
        <v>241</v>
      </c>
      <c r="J243" s="2" t="str">
        <f t="shared" si="59"/>
        <v>CARON</v>
      </c>
      <c r="K243" s="2" t="str">
        <f t="shared" si="60"/>
        <v>Gislaine</v>
      </c>
      <c r="L243" s="2" t="str">
        <f t="shared" si="61"/>
        <v>EHPAD Fouilloy</v>
      </c>
      <c r="M243" s="2">
        <f t="shared" si="62"/>
        <v>46.5</v>
      </c>
      <c r="V243" t="s">
        <v>577</v>
      </c>
      <c r="W243" t="s">
        <v>92</v>
      </c>
      <c r="X243" s="2" t="s">
        <v>514</v>
      </c>
      <c r="Y243" t="s">
        <v>29</v>
      </c>
      <c r="Z243">
        <v>46.5</v>
      </c>
      <c r="AA243" s="2">
        <v>239</v>
      </c>
      <c r="AJ243" t="str" cm="1">
        <f t="array" ref="AJ243">IFERROR(
INDEX($A$3:$G$317,
SMALL(
IF($G$3:$G$317="Sportif", ROW($A$3:$A$317)-ROW($A$3)+1),
ROW(A241)
),
CHOOSE(COLUMN(A241),1,2,3,7,5)
),
"")</f>
        <v/>
      </c>
      <c r="AK243" t="str" cm="1">
        <f t="array" ref="AK243">IFERROR(
INDEX($A$3:$G$317,
SMALL(
IF($G$3:$G$317="Sportif", ROW($A$3:$A$317)-ROW($A$3)+1),
ROW(B241)
),
CHOOSE(COLUMN(B241),1,2,3,7,5)
),
"")</f>
        <v/>
      </c>
      <c r="AL243" t="str" cm="1">
        <f t="array" ref="AL243">IFERROR(
INDEX($A$3:$G$317,
SMALL(
IF($G$3:$G$317="Sportif", ROW($A$3:$A$317)-ROW($A$3)+1),
ROW(C241)
),
CHOOSE(COLUMN(C241),1,2,3,7,5)
),
"")</f>
        <v/>
      </c>
      <c r="AM243" t="str" cm="1">
        <f t="array" ref="AM243">IFERROR(
INDEX($G$3:$G$100,
SMALL(
IF($G$3:$G$100="Sportif", ROW($G$3:$G$100)-ROW($G$3)+1),
ROW(A241)
)
),
"")</f>
        <v/>
      </c>
      <c r="AN243" t="str" cm="1">
        <f t="array" ref="AN243">IFERROR(
INDEX($A$3:$G$317,
SMALL(
IF($G$3:$G$317="Sportif", ROW($A$3:$A$317)-ROW($A$3)+1),
ROW(E241)
),
CHOOSE(COLUMN(E241),1,2,3,7,5)
),
"")</f>
        <v/>
      </c>
      <c r="AO243" s="2" t="str">
        <f t="shared" si="52"/>
        <v/>
      </c>
    </row>
    <row r="244" spans="1:41" x14ac:dyDescent="0.3">
      <c r="A244" t="s">
        <v>695</v>
      </c>
      <c r="B244" t="s">
        <v>696</v>
      </c>
      <c r="C244" s="2" t="s">
        <v>514</v>
      </c>
      <c r="D244" t="s">
        <v>29</v>
      </c>
      <c r="E244">
        <v>46.5</v>
      </c>
      <c r="F244" s="2">
        <f t="shared" si="51"/>
        <v>241</v>
      </c>
      <c r="G244" t="s">
        <v>26</v>
      </c>
      <c r="I244" s="2">
        <f t="shared" si="58"/>
        <v>242</v>
      </c>
      <c r="J244" s="2" t="str">
        <f t="shared" si="59"/>
        <v>BRUET</v>
      </c>
      <c r="K244" s="2" t="str">
        <f t="shared" si="60"/>
        <v>Claude</v>
      </c>
      <c r="L244" s="2" t="str">
        <f t="shared" si="61"/>
        <v>CH CORBIE ALBERT</v>
      </c>
      <c r="M244" s="2">
        <f t="shared" si="62"/>
        <v>46.5</v>
      </c>
      <c r="V244" t="s">
        <v>697</v>
      </c>
      <c r="W244" t="s">
        <v>688</v>
      </c>
      <c r="X244" s="2" t="s">
        <v>514</v>
      </c>
      <c r="Y244" t="s">
        <v>29</v>
      </c>
      <c r="Z244">
        <v>46.5</v>
      </c>
      <c r="AA244" s="2">
        <v>239</v>
      </c>
      <c r="AJ244" t="str" cm="1">
        <f t="array" ref="AJ244">IFERROR(
INDEX($A$3:$G$317,
SMALL(
IF($G$3:$G$317="Sportif", ROW($A$3:$A$317)-ROW($A$3)+1),
ROW(A242)
),
CHOOSE(COLUMN(A242),1,2,3,7,5)
),
"")</f>
        <v/>
      </c>
      <c r="AK244" t="str" cm="1">
        <f t="array" ref="AK244">IFERROR(
INDEX($A$3:$G$317,
SMALL(
IF($G$3:$G$317="Sportif", ROW($A$3:$A$317)-ROW($A$3)+1),
ROW(B242)
),
CHOOSE(COLUMN(B242),1,2,3,7,5)
),
"")</f>
        <v/>
      </c>
      <c r="AL244" t="str" cm="1">
        <f t="array" ref="AL244">IFERROR(
INDEX($A$3:$G$317,
SMALL(
IF($G$3:$G$317="Sportif", ROW($A$3:$A$317)-ROW($A$3)+1),
ROW(C242)
),
CHOOSE(COLUMN(C242),1,2,3,7,5)
),
"")</f>
        <v/>
      </c>
      <c r="AM244" t="str" cm="1">
        <f t="array" ref="AM244">IFERROR(
INDEX($G$3:$G$100,
SMALL(
IF($G$3:$G$100="Sportif", ROW($G$3:$G$100)-ROW($G$3)+1),
ROW(A242)
)
),
"")</f>
        <v/>
      </c>
      <c r="AN244" t="str" cm="1">
        <f t="array" ref="AN244">IFERROR(
INDEX($A$3:$G$317,
SMALL(
IF($G$3:$G$317="Sportif", ROW($A$3:$A$317)-ROW($A$3)+1),
ROW(E242)
),
CHOOSE(COLUMN(E242),1,2,3,7,5)
),
"")</f>
        <v/>
      </c>
      <c r="AO244" s="2" t="str">
        <f t="shared" si="52"/>
        <v/>
      </c>
    </row>
    <row r="245" spans="1:41" x14ac:dyDescent="0.3">
      <c r="A245" t="s">
        <v>577</v>
      </c>
      <c r="B245" t="s">
        <v>92</v>
      </c>
      <c r="C245" s="2" t="s">
        <v>514</v>
      </c>
      <c r="D245" t="s">
        <v>29</v>
      </c>
      <c r="E245">
        <v>46.5</v>
      </c>
      <c r="F245" s="2">
        <f t="shared" si="51"/>
        <v>241</v>
      </c>
      <c r="G245" t="s">
        <v>26</v>
      </c>
      <c r="I245" s="2">
        <f t="shared" si="58"/>
        <v>243</v>
      </c>
      <c r="J245" s="2" t="str">
        <f t="shared" si="59"/>
        <v>BOUCHEZ</v>
      </c>
      <c r="K245" s="2" t="str">
        <f t="shared" si="60"/>
        <v>Françoise</v>
      </c>
      <c r="L245" s="2" t="str">
        <f t="shared" si="61"/>
        <v>CH CORBIE ALBERT</v>
      </c>
      <c r="M245" s="2">
        <f t="shared" si="62"/>
        <v>46.5</v>
      </c>
      <c r="V245" t="s">
        <v>482</v>
      </c>
      <c r="W245" t="s">
        <v>483</v>
      </c>
      <c r="X245" s="2" t="s">
        <v>363</v>
      </c>
      <c r="Y245" t="s">
        <v>29</v>
      </c>
      <c r="Z245">
        <v>46</v>
      </c>
      <c r="AA245" s="2">
        <v>243</v>
      </c>
      <c r="AJ245" t="str" cm="1">
        <f t="array" ref="AJ245">IFERROR(
INDEX($A$3:$G$317,
SMALL(
IF($G$3:$G$317="Sportif", ROW($A$3:$A$317)-ROW($A$3)+1),
ROW(A243)
),
CHOOSE(COLUMN(A243),1,2,3,7,5)
),
"")</f>
        <v/>
      </c>
      <c r="AK245" t="str" cm="1">
        <f t="array" ref="AK245">IFERROR(
INDEX($A$3:$G$317,
SMALL(
IF($G$3:$G$317="Sportif", ROW($A$3:$A$317)-ROW($A$3)+1),
ROW(B243)
),
CHOOSE(COLUMN(B243),1,2,3,7,5)
),
"")</f>
        <v/>
      </c>
      <c r="AL245" t="str" cm="1">
        <f t="array" ref="AL245">IFERROR(
INDEX($A$3:$G$317,
SMALL(
IF($G$3:$G$317="Sportif", ROW($A$3:$A$317)-ROW($A$3)+1),
ROW(C243)
),
CHOOSE(COLUMN(C243),1,2,3,7,5)
),
"")</f>
        <v/>
      </c>
      <c r="AM245" t="str" cm="1">
        <f t="array" ref="AM245">IFERROR(
INDEX($G$3:$G$100,
SMALL(
IF($G$3:$G$100="Sportif", ROW($G$3:$G$100)-ROW($G$3)+1),
ROW(A243)
)
),
"")</f>
        <v/>
      </c>
      <c r="AN245" t="str" cm="1">
        <f t="array" ref="AN245">IFERROR(
INDEX($A$3:$G$317,
SMALL(
IF($G$3:$G$317="Sportif", ROW($A$3:$A$317)-ROW($A$3)+1),
ROW(E243)
),
CHOOSE(COLUMN(E243),1,2,3,7,5)
),
"")</f>
        <v/>
      </c>
      <c r="AO245" s="2" t="str">
        <f t="shared" si="52"/>
        <v/>
      </c>
    </row>
    <row r="246" spans="1:41" x14ac:dyDescent="0.3">
      <c r="A246" t="s">
        <v>697</v>
      </c>
      <c r="B246" t="s">
        <v>688</v>
      </c>
      <c r="C246" s="2" t="s">
        <v>514</v>
      </c>
      <c r="D246" t="s">
        <v>29</v>
      </c>
      <c r="E246">
        <v>46.5</v>
      </c>
      <c r="F246" s="2">
        <f t="shared" si="51"/>
        <v>241</v>
      </c>
      <c r="G246" t="s">
        <v>132</v>
      </c>
      <c r="I246" s="2">
        <f t="shared" si="58"/>
        <v>244</v>
      </c>
      <c r="J246" s="2" t="str">
        <f t="shared" si="59"/>
        <v>ELOY</v>
      </c>
      <c r="K246" s="2" t="str">
        <f t="shared" si="60"/>
        <v>Christine</v>
      </c>
      <c r="L246" s="2" t="str">
        <f t="shared" si="61"/>
        <v>CH CORBIE ALBERT</v>
      </c>
      <c r="M246" s="2">
        <f t="shared" si="62"/>
        <v>46.5</v>
      </c>
      <c r="V246" t="s">
        <v>698</v>
      </c>
      <c r="W246" t="s">
        <v>195</v>
      </c>
      <c r="X246" s="2" t="s">
        <v>514</v>
      </c>
      <c r="Y246" t="s">
        <v>29</v>
      </c>
      <c r="Z246">
        <v>46</v>
      </c>
      <c r="AA246" s="2">
        <v>243</v>
      </c>
      <c r="AJ246" t="str" cm="1">
        <f t="array" ref="AJ246">IFERROR(
INDEX($A$3:$G$317,
SMALL(
IF($G$3:$G$317="Sportif", ROW($A$3:$A$317)-ROW($A$3)+1),
ROW(A244)
),
CHOOSE(COLUMN(A244),1,2,3,7,5)
),
"")</f>
        <v/>
      </c>
      <c r="AK246" t="str" cm="1">
        <f t="array" ref="AK246">IFERROR(
INDEX($A$3:$G$317,
SMALL(
IF($G$3:$G$317="Sportif", ROW($A$3:$A$317)-ROW($A$3)+1),
ROW(B244)
),
CHOOSE(COLUMN(B244),1,2,3,7,5)
),
"")</f>
        <v/>
      </c>
      <c r="AL246" t="str" cm="1">
        <f t="array" ref="AL246">IFERROR(
INDEX($A$3:$G$317,
SMALL(
IF($G$3:$G$317="Sportif", ROW($A$3:$A$317)-ROW($A$3)+1),
ROW(C244)
),
CHOOSE(COLUMN(C244),1,2,3,7,5)
),
"")</f>
        <v/>
      </c>
      <c r="AM246" t="str" cm="1">
        <f t="array" ref="AM246">IFERROR(
INDEX($G$3:$G$100,
SMALL(
IF($G$3:$G$100="Sportif", ROW($G$3:$G$100)-ROW($G$3)+1),
ROW(A244)
)
),
"")</f>
        <v/>
      </c>
      <c r="AN246" t="str" cm="1">
        <f t="array" ref="AN246">IFERROR(
INDEX($A$3:$G$317,
SMALL(
IF($G$3:$G$317="Sportif", ROW($A$3:$A$317)-ROW($A$3)+1),
ROW(E244)
),
CHOOSE(COLUMN(E244),1,2,3,7,5)
),
"")</f>
        <v/>
      </c>
      <c r="AO246" s="2" t="str">
        <f t="shared" si="52"/>
        <v/>
      </c>
    </row>
    <row r="247" spans="1:41" x14ac:dyDescent="0.3">
      <c r="A247" t="s">
        <v>482</v>
      </c>
      <c r="B247" t="s">
        <v>483</v>
      </c>
      <c r="C247" s="2" t="s">
        <v>363</v>
      </c>
      <c r="D247" t="s">
        <v>29</v>
      </c>
      <c r="E247">
        <v>46</v>
      </c>
      <c r="F247" s="2">
        <f t="shared" si="51"/>
        <v>245</v>
      </c>
      <c r="G247" t="s">
        <v>26</v>
      </c>
      <c r="I247" s="2">
        <f t="shared" si="58"/>
        <v>245</v>
      </c>
      <c r="J247" s="2" t="str">
        <f t="shared" si="59"/>
        <v>FOURNIER</v>
      </c>
      <c r="K247" s="2" t="str">
        <f t="shared" si="60"/>
        <v>Augusta</v>
      </c>
      <c r="L247" s="2" t="str">
        <f t="shared" si="61"/>
        <v>FAM / FDV HARBONNIERES</v>
      </c>
      <c r="M247" s="2">
        <f t="shared" si="62"/>
        <v>46</v>
      </c>
      <c r="V247" t="s">
        <v>699</v>
      </c>
      <c r="W247" t="s">
        <v>242</v>
      </c>
      <c r="X247" s="2" t="s">
        <v>514</v>
      </c>
      <c r="Y247" t="s">
        <v>29</v>
      </c>
      <c r="Z247">
        <v>46</v>
      </c>
      <c r="AA247" s="2">
        <v>243</v>
      </c>
      <c r="AJ247" t="str" cm="1">
        <f t="array" ref="AJ247">IFERROR(
INDEX($A$3:$G$317,
SMALL(
IF($G$3:$G$317="Sportif", ROW($A$3:$A$317)-ROW($A$3)+1),
ROW(A245)
),
CHOOSE(COLUMN(A245),1,2,3,7,5)
),
"")</f>
        <v/>
      </c>
      <c r="AK247" t="str" cm="1">
        <f t="array" ref="AK247">IFERROR(
INDEX($A$3:$G$317,
SMALL(
IF($G$3:$G$317="Sportif", ROW($A$3:$A$317)-ROW($A$3)+1),
ROW(B245)
),
CHOOSE(COLUMN(B245),1,2,3,7,5)
),
"")</f>
        <v/>
      </c>
      <c r="AL247" t="str" cm="1">
        <f t="array" ref="AL247">IFERROR(
INDEX($A$3:$G$317,
SMALL(
IF($G$3:$G$317="Sportif", ROW($A$3:$A$317)-ROW($A$3)+1),
ROW(C245)
),
CHOOSE(COLUMN(C245),1,2,3,7,5)
),
"")</f>
        <v/>
      </c>
      <c r="AM247" t="str" cm="1">
        <f t="array" ref="AM247">IFERROR(
INDEX($G$3:$G$100,
SMALL(
IF($G$3:$G$100="Sportif", ROW($G$3:$G$100)-ROW($G$3)+1),
ROW(A245)
)
),
"")</f>
        <v/>
      </c>
      <c r="AN247" t="str" cm="1">
        <f t="array" ref="AN247">IFERROR(
INDEX($A$3:$G$317,
SMALL(
IF($G$3:$G$317="Sportif", ROW($A$3:$A$317)-ROW($A$3)+1),
ROW(E245)
),
CHOOSE(COLUMN(E245),1,2,3,7,5)
),
"")</f>
        <v/>
      </c>
      <c r="AO247" s="2" t="str">
        <f t="shared" si="52"/>
        <v/>
      </c>
    </row>
    <row r="248" spans="1:41" x14ac:dyDescent="0.3">
      <c r="A248" t="s">
        <v>698</v>
      </c>
      <c r="B248" t="s">
        <v>195</v>
      </c>
      <c r="C248" s="2" t="s">
        <v>514</v>
      </c>
      <c r="D248" t="s">
        <v>29</v>
      </c>
      <c r="E248">
        <v>46</v>
      </c>
      <c r="F248" s="2">
        <f t="shared" si="51"/>
        <v>245</v>
      </c>
      <c r="G248" t="s">
        <v>26</v>
      </c>
      <c r="I248" s="2">
        <f t="shared" si="58"/>
        <v>246</v>
      </c>
      <c r="J248" s="2" t="str">
        <f t="shared" si="59"/>
        <v>POTTEL</v>
      </c>
      <c r="K248" s="2" t="str">
        <f t="shared" si="60"/>
        <v>Béatrice</v>
      </c>
      <c r="L248" s="2" t="str">
        <f t="shared" si="61"/>
        <v>CH CORBIE ALBERT</v>
      </c>
      <c r="M248" s="2">
        <f t="shared" si="62"/>
        <v>46</v>
      </c>
      <c r="V248" t="s">
        <v>120</v>
      </c>
      <c r="W248" t="s">
        <v>121</v>
      </c>
      <c r="X248" t="s">
        <v>36</v>
      </c>
      <c r="Y248" t="s">
        <v>29</v>
      </c>
      <c r="Z248">
        <v>45.5</v>
      </c>
      <c r="AA248" s="2">
        <v>246</v>
      </c>
      <c r="AJ248" t="str" cm="1">
        <f t="array" ref="AJ248">IFERROR(
INDEX($A$3:$G$317,
SMALL(
IF($G$3:$G$317="Sportif", ROW($A$3:$A$317)-ROW($A$3)+1),
ROW(A246)
),
CHOOSE(COLUMN(A246),1,2,3,7,5)
),
"")</f>
        <v/>
      </c>
      <c r="AK248" t="str" cm="1">
        <f t="array" ref="AK248">IFERROR(
INDEX($A$3:$G$317,
SMALL(
IF($G$3:$G$317="Sportif", ROW($A$3:$A$317)-ROW($A$3)+1),
ROW(B246)
),
CHOOSE(COLUMN(B246),1,2,3,7,5)
),
"")</f>
        <v/>
      </c>
      <c r="AL248" t="str" cm="1">
        <f t="array" ref="AL248">IFERROR(
INDEX($A$3:$G$317,
SMALL(
IF($G$3:$G$317="Sportif", ROW($A$3:$A$317)-ROW($A$3)+1),
ROW(C246)
),
CHOOSE(COLUMN(C246),1,2,3,7,5)
),
"")</f>
        <v/>
      </c>
      <c r="AM248" t="str" cm="1">
        <f t="array" ref="AM248">IFERROR(
INDEX($G$3:$G$100,
SMALL(
IF($G$3:$G$100="Sportif", ROW($G$3:$G$100)-ROW($G$3)+1),
ROW(A246)
)
),
"")</f>
        <v/>
      </c>
      <c r="AN248" t="str" cm="1">
        <f t="array" ref="AN248">IFERROR(
INDEX($A$3:$G$317,
SMALL(
IF($G$3:$G$317="Sportif", ROW($A$3:$A$317)-ROW($A$3)+1),
ROW(E246)
),
CHOOSE(COLUMN(E246),1,2,3,7,5)
),
"")</f>
        <v/>
      </c>
      <c r="AO248" s="2" t="str">
        <f t="shared" si="52"/>
        <v/>
      </c>
    </row>
    <row r="249" spans="1:41" x14ac:dyDescent="0.3">
      <c r="A249" t="s">
        <v>699</v>
      </c>
      <c r="B249" t="s">
        <v>242</v>
      </c>
      <c r="C249" s="2" t="s">
        <v>514</v>
      </c>
      <c r="D249" t="s">
        <v>29</v>
      </c>
      <c r="E249">
        <v>46</v>
      </c>
      <c r="F249" s="2">
        <f t="shared" si="51"/>
        <v>245</v>
      </c>
      <c r="G249" t="s">
        <v>26</v>
      </c>
      <c r="I249" s="2">
        <f t="shared" si="58"/>
        <v>247</v>
      </c>
      <c r="J249" s="2" t="str">
        <f t="shared" si="59"/>
        <v>OUAYA</v>
      </c>
      <c r="K249" s="2" t="str">
        <f t="shared" si="60"/>
        <v>Léa</v>
      </c>
      <c r="L249" s="2" t="str">
        <f t="shared" si="61"/>
        <v>CH CORBIE ALBERT</v>
      </c>
      <c r="M249" s="2">
        <f t="shared" si="62"/>
        <v>46</v>
      </c>
      <c r="V249" t="s">
        <v>555</v>
      </c>
      <c r="W249" t="s">
        <v>389</v>
      </c>
      <c r="X249" s="2" t="s">
        <v>514</v>
      </c>
      <c r="Y249" t="s">
        <v>29</v>
      </c>
      <c r="Z249">
        <v>45.5</v>
      </c>
      <c r="AA249" s="2">
        <v>246</v>
      </c>
      <c r="AJ249" t="str" cm="1">
        <f t="array" ref="AJ249">IFERROR(
INDEX($A$3:$G$317,
SMALL(
IF($G$3:$G$317="Sportif", ROW($A$3:$A$317)-ROW($A$3)+1),
ROW(A247)
),
CHOOSE(COLUMN(A247),1,2,3,7,5)
),
"")</f>
        <v/>
      </c>
      <c r="AK249" t="str" cm="1">
        <f t="array" ref="AK249">IFERROR(
INDEX($A$3:$G$317,
SMALL(
IF($G$3:$G$317="Sportif", ROW($A$3:$A$317)-ROW($A$3)+1),
ROW(B247)
),
CHOOSE(COLUMN(B247),1,2,3,7,5)
),
"")</f>
        <v/>
      </c>
      <c r="AL249" t="str" cm="1">
        <f t="array" ref="AL249">IFERROR(
INDEX($A$3:$G$317,
SMALL(
IF($G$3:$G$317="Sportif", ROW($A$3:$A$317)-ROW($A$3)+1),
ROW(C247)
),
CHOOSE(COLUMN(C247),1,2,3,7,5)
),
"")</f>
        <v/>
      </c>
      <c r="AM249" t="str" cm="1">
        <f t="array" ref="AM249">IFERROR(
INDEX($G$3:$G$100,
SMALL(
IF($G$3:$G$100="Sportif", ROW($G$3:$G$100)-ROW($G$3)+1),
ROW(A247)
)
),
"")</f>
        <v/>
      </c>
      <c r="AN249" t="str" cm="1">
        <f t="array" ref="AN249">IFERROR(
INDEX($A$3:$G$317,
SMALL(
IF($G$3:$G$317="Sportif", ROW($A$3:$A$317)-ROW($A$3)+1),
ROW(E247)
),
CHOOSE(COLUMN(E247),1,2,3,7,5)
),
"")</f>
        <v/>
      </c>
      <c r="AO249" s="2" t="str">
        <f t="shared" si="52"/>
        <v/>
      </c>
    </row>
    <row r="250" spans="1:41" x14ac:dyDescent="0.3">
      <c r="A250" t="s">
        <v>120</v>
      </c>
      <c r="B250" t="s">
        <v>121</v>
      </c>
      <c r="C250" t="s">
        <v>36</v>
      </c>
      <c r="D250" t="s">
        <v>29</v>
      </c>
      <c r="E250">
        <v>45.5</v>
      </c>
      <c r="F250" s="2">
        <f t="shared" si="51"/>
        <v>248</v>
      </c>
      <c r="G250" t="s">
        <v>26</v>
      </c>
      <c r="I250" s="2">
        <f t="shared" si="58"/>
        <v>248</v>
      </c>
      <c r="J250" s="2" t="str">
        <f t="shared" si="59"/>
        <v>DOMONT</v>
      </c>
      <c r="K250" s="2" t="str">
        <f t="shared" si="60"/>
        <v>Edmonde</v>
      </c>
      <c r="L250" s="2" t="str">
        <f t="shared" si="61"/>
        <v>EHPAD Fouilloy</v>
      </c>
      <c r="M250" s="2">
        <f t="shared" si="62"/>
        <v>45.5</v>
      </c>
      <c r="V250" t="s">
        <v>700</v>
      </c>
      <c r="W250" t="s">
        <v>419</v>
      </c>
      <c r="X250" s="2" t="s">
        <v>514</v>
      </c>
      <c r="Y250" t="s">
        <v>29</v>
      </c>
      <c r="Z250">
        <v>45.5</v>
      </c>
      <c r="AA250" s="2">
        <v>246</v>
      </c>
      <c r="AJ250" t="str" cm="1">
        <f t="array" ref="AJ250">IFERROR(
INDEX($A$3:$G$317,
SMALL(
IF($G$3:$G$317="Sportif", ROW($A$3:$A$317)-ROW($A$3)+1),
ROW(A248)
),
CHOOSE(COLUMN(A248),1,2,3,7,5)
),
"")</f>
        <v/>
      </c>
      <c r="AK250" t="str" cm="1">
        <f t="array" ref="AK250">IFERROR(
INDEX($A$3:$G$317,
SMALL(
IF($G$3:$G$317="Sportif", ROW($A$3:$A$317)-ROW($A$3)+1),
ROW(B248)
),
CHOOSE(COLUMN(B248),1,2,3,7,5)
),
"")</f>
        <v/>
      </c>
      <c r="AL250" t="str" cm="1">
        <f t="array" ref="AL250">IFERROR(
INDEX($A$3:$G$317,
SMALL(
IF($G$3:$G$317="Sportif", ROW($A$3:$A$317)-ROW($A$3)+1),
ROW(C248)
),
CHOOSE(COLUMN(C248),1,2,3,7,5)
),
"")</f>
        <v/>
      </c>
      <c r="AM250" t="str" cm="1">
        <f t="array" ref="AM250">IFERROR(
INDEX($G$3:$G$100,
SMALL(
IF($G$3:$G$100="Sportif", ROW($G$3:$G$100)-ROW($G$3)+1),
ROW(A248)
)
),
"")</f>
        <v/>
      </c>
      <c r="AN250" t="str" cm="1">
        <f t="array" ref="AN250">IFERROR(
INDEX($A$3:$G$317,
SMALL(
IF($G$3:$G$317="Sportif", ROW($A$3:$A$317)-ROW($A$3)+1),
ROW(E248)
),
CHOOSE(COLUMN(E248),1,2,3,7,5)
),
"")</f>
        <v/>
      </c>
      <c r="AO250" s="2" t="str">
        <f t="shared" si="52"/>
        <v/>
      </c>
    </row>
    <row r="251" spans="1:41" x14ac:dyDescent="0.3">
      <c r="A251" t="s">
        <v>555</v>
      </c>
      <c r="B251" t="s">
        <v>389</v>
      </c>
      <c r="C251" s="2" t="s">
        <v>514</v>
      </c>
      <c r="D251" t="s">
        <v>29</v>
      </c>
      <c r="E251">
        <v>45.5</v>
      </c>
      <c r="F251" s="2">
        <f t="shared" si="51"/>
        <v>248</v>
      </c>
      <c r="G251" t="s">
        <v>26</v>
      </c>
      <c r="I251" s="2">
        <f t="shared" si="58"/>
        <v>249</v>
      </c>
      <c r="J251" s="2" t="str">
        <f t="shared" si="59"/>
        <v>GOUZIEN</v>
      </c>
      <c r="K251" s="2" t="str">
        <f t="shared" si="60"/>
        <v>Marc</v>
      </c>
      <c r="L251" s="2" t="str">
        <f t="shared" si="61"/>
        <v>CH CORBIE ALBERT</v>
      </c>
      <c r="M251" s="2">
        <f t="shared" si="62"/>
        <v>45.5</v>
      </c>
      <c r="V251" t="s">
        <v>422</v>
      </c>
      <c r="W251" t="s">
        <v>484</v>
      </c>
      <c r="X251" s="2" t="s">
        <v>363</v>
      </c>
      <c r="Y251" t="s">
        <v>29</v>
      </c>
      <c r="Z251">
        <v>45</v>
      </c>
      <c r="AA251" s="2">
        <v>249</v>
      </c>
      <c r="AJ251" t="str" cm="1">
        <f t="array" ref="AJ251">IFERROR(
INDEX($A$3:$G$317,
SMALL(
IF($G$3:$G$317="Sportif", ROW($A$3:$A$317)-ROW($A$3)+1),
ROW(A249)
),
CHOOSE(COLUMN(A249),1,2,3,7,5)
),
"")</f>
        <v/>
      </c>
      <c r="AK251" t="str" cm="1">
        <f t="array" ref="AK251">IFERROR(
INDEX($A$3:$G$317,
SMALL(
IF($G$3:$G$317="Sportif", ROW($A$3:$A$317)-ROW($A$3)+1),
ROW(B249)
),
CHOOSE(COLUMN(B249),1,2,3,7,5)
),
"")</f>
        <v/>
      </c>
      <c r="AL251" t="str" cm="1">
        <f t="array" ref="AL251">IFERROR(
INDEX($A$3:$G$317,
SMALL(
IF($G$3:$G$317="Sportif", ROW($A$3:$A$317)-ROW($A$3)+1),
ROW(C249)
),
CHOOSE(COLUMN(C249),1,2,3,7,5)
),
"")</f>
        <v/>
      </c>
      <c r="AM251" t="str" cm="1">
        <f t="array" ref="AM251">IFERROR(
INDEX($G$3:$G$100,
SMALL(
IF($G$3:$G$100="Sportif", ROW($G$3:$G$100)-ROW($G$3)+1),
ROW(A249)
)
),
"")</f>
        <v/>
      </c>
      <c r="AN251" t="str" cm="1">
        <f t="array" ref="AN251">IFERROR(
INDEX($A$3:$G$317,
SMALL(
IF($G$3:$G$317="Sportif", ROW($A$3:$A$317)-ROW($A$3)+1),
ROW(E249)
),
CHOOSE(COLUMN(E249),1,2,3,7,5)
),
"")</f>
        <v/>
      </c>
      <c r="AO251" s="2" t="str">
        <f t="shared" si="52"/>
        <v/>
      </c>
    </row>
    <row r="252" spans="1:41" x14ac:dyDescent="0.3">
      <c r="A252" t="s">
        <v>700</v>
      </c>
      <c r="B252" t="s">
        <v>419</v>
      </c>
      <c r="C252" s="2" t="s">
        <v>514</v>
      </c>
      <c r="D252" t="s">
        <v>29</v>
      </c>
      <c r="E252">
        <v>45.5</v>
      </c>
      <c r="F252" s="2">
        <f t="shared" si="51"/>
        <v>248</v>
      </c>
      <c r="G252" t="s">
        <v>132</v>
      </c>
      <c r="I252" s="2">
        <f t="shared" si="58"/>
        <v>250</v>
      </c>
      <c r="J252" s="2" t="str">
        <f t="shared" si="59"/>
        <v>DAUTHIEUX</v>
      </c>
      <c r="K252" s="2" t="str">
        <f t="shared" si="60"/>
        <v>Aurélie</v>
      </c>
      <c r="L252" s="2" t="str">
        <f t="shared" si="61"/>
        <v>CH CORBIE ALBERT</v>
      </c>
      <c r="M252" s="2">
        <f t="shared" si="62"/>
        <v>45.5</v>
      </c>
      <c r="V252" t="s">
        <v>485</v>
      </c>
      <c r="W252" t="s">
        <v>336</v>
      </c>
      <c r="X252" s="2" t="s">
        <v>363</v>
      </c>
      <c r="Y252" t="s">
        <v>29</v>
      </c>
      <c r="Z252">
        <v>44.5</v>
      </c>
      <c r="AA252" s="2">
        <v>250</v>
      </c>
      <c r="AJ252" t="str" cm="1">
        <f t="array" ref="AJ252">IFERROR(
INDEX($A$3:$G$317,
SMALL(
IF($G$3:$G$317="Sportif", ROW($A$3:$A$317)-ROW($A$3)+1),
ROW(A250)
),
CHOOSE(COLUMN(A250),1,2,3,7,5)
),
"")</f>
        <v/>
      </c>
      <c r="AK252" t="str" cm="1">
        <f t="array" ref="AK252">IFERROR(
INDEX($A$3:$G$317,
SMALL(
IF($G$3:$G$317="Sportif", ROW($A$3:$A$317)-ROW($A$3)+1),
ROW(B250)
),
CHOOSE(COLUMN(B250),1,2,3,7,5)
),
"")</f>
        <v/>
      </c>
      <c r="AL252" t="str" cm="1">
        <f t="array" ref="AL252">IFERROR(
INDEX($A$3:$G$317,
SMALL(
IF($G$3:$G$317="Sportif", ROW($A$3:$A$317)-ROW($A$3)+1),
ROW(C250)
),
CHOOSE(COLUMN(C250),1,2,3,7,5)
),
"")</f>
        <v/>
      </c>
      <c r="AM252" t="str" cm="1">
        <f t="array" ref="AM252">IFERROR(
INDEX($G$3:$G$100,
SMALL(
IF($G$3:$G$100="Sportif", ROW($G$3:$G$100)-ROW($G$3)+1),
ROW(A250)
)
),
"")</f>
        <v/>
      </c>
      <c r="AN252" t="str" cm="1">
        <f t="array" ref="AN252">IFERROR(
INDEX($A$3:$G$317,
SMALL(
IF($G$3:$G$317="Sportif", ROW($A$3:$A$317)-ROW($A$3)+1),
ROW(E250)
),
CHOOSE(COLUMN(E250),1,2,3,7,5)
),
"")</f>
        <v/>
      </c>
      <c r="AO252" s="2" t="str">
        <f t="shared" si="52"/>
        <v/>
      </c>
    </row>
    <row r="253" spans="1:41" x14ac:dyDescent="0.3">
      <c r="A253" t="s">
        <v>422</v>
      </c>
      <c r="B253" t="s">
        <v>484</v>
      </c>
      <c r="C253" s="2" t="s">
        <v>363</v>
      </c>
      <c r="D253" t="s">
        <v>29</v>
      </c>
      <c r="E253">
        <v>45</v>
      </c>
      <c r="F253" s="2">
        <f t="shared" si="51"/>
        <v>251</v>
      </c>
      <c r="G253" t="s">
        <v>26</v>
      </c>
      <c r="I253" s="2">
        <f t="shared" si="58"/>
        <v>251</v>
      </c>
      <c r="J253" s="2" t="str">
        <f t="shared" si="59"/>
        <v>POLLET</v>
      </c>
      <c r="K253" s="2" t="str">
        <f t="shared" si="60"/>
        <v>Valentin</v>
      </c>
      <c r="L253" s="2" t="str">
        <f t="shared" si="61"/>
        <v>FAM / FDV HARBONNIERES</v>
      </c>
      <c r="M253" s="2">
        <f t="shared" si="62"/>
        <v>45</v>
      </c>
      <c r="V253" t="s">
        <v>617</v>
      </c>
      <c r="W253" t="s">
        <v>618</v>
      </c>
      <c r="X253" s="2" t="s">
        <v>514</v>
      </c>
      <c r="Y253" t="s">
        <v>29</v>
      </c>
      <c r="Z253">
        <v>44.5</v>
      </c>
      <c r="AA253" s="2">
        <v>250</v>
      </c>
      <c r="AJ253" t="str" cm="1">
        <f t="array" ref="AJ253">IFERROR(
INDEX($A$3:$G$317,
SMALL(
IF($G$3:$G$317="Sportif", ROW($A$3:$A$317)-ROW($A$3)+1),
ROW(A251)
),
CHOOSE(COLUMN(A251),1,2,3,7,5)
),
"")</f>
        <v/>
      </c>
      <c r="AK253" t="str" cm="1">
        <f t="array" ref="AK253">IFERROR(
INDEX($A$3:$G$317,
SMALL(
IF($G$3:$G$317="Sportif", ROW($A$3:$A$317)-ROW($A$3)+1),
ROW(B251)
),
CHOOSE(COLUMN(B251),1,2,3,7,5)
),
"")</f>
        <v/>
      </c>
      <c r="AL253" t="str" cm="1">
        <f t="array" ref="AL253">IFERROR(
INDEX($A$3:$G$317,
SMALL(
IF($G$3:$G$317="Sportif", ROW($A$3:$A$317)-ROW($A$3)+1),
ROW(C251)
),
CHOOSE(COLUMN(C251),1,2,3,7,5)
),
"")</f>
        <v/>
      </c>
      <c r="AM253" t="str" cm="1">
        <f t="array" ref="AM253">IFERROR(
INDEX($G$3:$G$100,
SMALL(
IF($G$3:$G$100="Sportif", ROW($G$3:$G$100)-ROW($G$3)+1),
ROW(A251)
)
),
"")</f>
        <v/>
      </c>
      <c r="AN253" t="str" cm="1">
        <f t="array" ref="AN253">IFERROR(
INDEX($A$3:$G$317,
SMALL(
IF($G$3:$G$317="Sportif", ROW($A$3:$A$317)-ROW($A$3)+1),
ROW(E251)
),
CHOOSE(COLUMN(E251),1,2,3,7,5)
),
"")</f>
        <v/>
      </c>
      <c r="AO253" s="2" t="str">
        <f t="shared" si="52"/>
        <v/>
      </c>
    </row>
    <row r="254" spans="1:41" x14ac:dyDescent="0.3">
      <c r="A254" t="s">
        <v>485</v>
      </c>
      <c r="B254" t="s">
        <v>336</v>
      </c>
      <c r="C254" s="2" t="s">
        <v>363</v>
      </c>
      <c r="D254" t="s">
        <v>29</v>
      </c>
      <c r="E254">
        <v>44.5</v>
      </c>
      <c r="F254" s="2">
        <f t="shared" si="51"/>
        <v>252</v>
      </c>
      <c r="G254" t="s">
        <v>26</v>
      </c>
      <c r="I254" s="2">
        <f t="shared" si="58"/>
        <v>252</v>
      </c>
      <c r="J254" s="2" t="str">
        <f t="shared" si="59"/>
        <v>POITOU</v>
      </c>
      <c r="K254" s="2" t="str">
        <f t="shared" si="60"/>
        <v>Maryline</v>
      </c>
      <c r="L254" s="2" t="str">
        <f t="shared" si="61"/>
        <v>FAM / FDV HARBONNIERES</v>
      </c>
      <c r="M254" s="2">
        <f t="shared" si="62"/>
        <v>44.5</v>
      </c>
      <c r="V254" t="s">
        <v>482</v>
      </c>
      <c r="W254" t="s">
        <v>107</v>
      </c>
      <c r="X254" s="2" t="s">
        <v>514</v>
      </c>
      <c r="Y254" t="s">
        <v>29</v>
      </c>
      <c r="Z254">
        <v>44.5</v>
      </c>
      <c r="AA254" s="2">
        <v>250</v>
      </c>
      <c r="AJ254" t="str" cm="1">
        <f t="array" ref="AJ254">IFERROR(
INDEX($A$3:$G$317,
SMALL(
IF($G$3:$G$317="Sportif", ROW($A$3:$A$317)-ROW($A$3)+1),
ROW(A252)
),
CHOOSE(COLUMN(A252),1,2,3,7,5)
),
"")</f>
        <v/>
      </c>
      <c r="AK254" t="str" cm="1">
        <f t="array" ref="AK254">IFERROR(
INDEX($A$3:$G$317,
SMALL(
IF($G$3:$G$317="Sportif", ROW($A$3:$A$317)-ROW($A$3)+1),
ROW(B252)
),
CHOOSE(COLUMN(B252),1,2,3,7,5)
),
"")</f>
        <v/>
      </c>
      <c r="AL254" t="str" cm="1">
        <f t="array" ref="AL254">IFERROR(
INDEX($A$3:$G$317,
SMALL(
IF($G$3:$G$317="Sportif", ROW($A$3:$A$317)-ROW($A$3)+1),
ROW(C252)
),
CHOOSE(COLUMN(C252),1,2,3,7,5)
),
"")</f>
        <v/>
      </c>
      <c r="AM254" t="str" cm="1">
        <f t="array" ref="AM254">IFERROR(
INDEX($G$3:$G$100,
SMALL(
IF($G$3:$G$100="Sportif", ROW($G$3:$G$100)-ROW($G$3)+1),
ROW(A252)
)
),
"")</f>
        <v/>
      </c>
      <c r="AN254" t="str" cm="1">
        <f t="array" ref="AN254">IFERROR(
INDEX($A$3:$G$317,
SMALL(
IF($G$3:$G$317="Sportif", ROW($A$3:$A$317)-ROW($A$3)+1),
ROW(E252)
),
CHOOSE(COLUMN(E252),1,2,3,7,5)
),
"")</f>
        <v/>
      </c>
      <c r="AO254" s="2" t="str">
        <f t="shared" si="52"/>
        <v/>
      </c>
    </row>
    <row r="255" spans="1:41" x14ac:dyDescent="0.3">
      <c r="A255" t="s">
        <v>617</v>
      </c>
      <c r="B255" t="s">
        <v>618</v>
      </c>
      <c r="C255" s="2" t="s">
        <v>514</v>
      </c>
      <c r="D255" t="s">
        <v>29</v>
      </c>
      <c r="E255">
        <v>44.5</v>
      </c>
      <c r="F255" s="2">
        <f t="shared" si="51"/>
        <v>252</v>
      </c>
      <c r="G255" t="s">
        <v>26</v>
      </c>
      <c r="I255" s="2">
        <f t="shared" si="58"/>
        <v>253</v>
      </c>
      <c r="J255" s="2" t="str">
        <f t="shared" si="59"/>
        <v>DUBOURDIEU</v>
      </c>
      <c r="K255" s="2" t="str">
        <f t="shared" si="60"/>
        <v>Marie Dominique</v>
      </c>
      <c r="L255" s="2" t="str">
        <f t="shared" si="61"/>
        <v>CH CORBIE ALBERT</v>
      </c>
      <c r="M255" s="2">
        <f t="shared" si="62"/>
        <v>44.5</v>
      </c>
      <c r="V255" t="s">
        <v>701</v>
      </c>
      <c r="W255" t="s">
        <v>288</v>
      </c>
      <c r="X255" s="2" t="s">
        <v>514</v>
      </c>
      <c r="Y255" t="s">
        <v>29</v>
      </c>
      <c r="Z255">
        <v>44.5</v>
      </c>
      <c r="AA255" s="2">
        <v>250</v>
      </c>
      <c r="AJ255" t="str" cm="1">
        <f t="array" ref="AJ255">IFERROR(
INDEX($A$3:$G$317,
SMALL(
IF($G$3:$G$317="Sportif", ROW($A$3:$A$317)-ROW($A$3)+1),
ROW(A253)
),
CHOOSE(COLUMN(A253),1,2,3,7,5)
),
"")</f>
        <v/>
      </c>
      <c r="AK255" t="str" cm="1">
        <f t="array" ref="AK255">IFERROR(
INDEX($A$3:$G$317,
SMALL(
IF($G$3:$G$317="Sportif", ROW($A$3:$A$317)-ROW($A$3)+1),
ROW(B253)
),
CHOOSE(COLUMN(B253),1,2,3,7,5)
),
"")</f>
        <v/>
      </c>
      <c r="AL255" t="str" cm="1">
        <f t="array" ref="AL255">IFERROR(
INDEX($A$3:$G$317,
SMALL(
IF($G$3:$G$317="Sportif", ROW($A$3:$A$317)-ROW($A$3)+1),
ROW(C253)
),
CHOOSE(COLUMN(C253),1,2,3,7,5)
),
"")</f>
        <v/>
      </c>
      <c r="AM255" t="str" cm="1">
        <f t="array" ref="AM255">IFERROR(
INDEX($G$3:$G$100,
SMALL(
IF($G$3:$G$100="Sportif", ROW($G$3:$G$100)-ROW($G$3)+1),
ROW(A253)
)
),
"")</f>
        <v/>
      </c>
      <c r="AN255" t="str" cm="1">
        <f t="array" ref="AN255">IFERROR(
INDEX($A$3:$G$317,
SMALL(
IF($G$3:$G$317="Sportif", ROW($A$3:$A$317)-ROW($A$3)+1),
ROW(E253)
),
CHOOSE(COLUMN(E253),1,2,3,7,5)
),
"")</f>
        <v/>
      </c>
      <c r="AO255" s="2" t="str">
        <f t="shared" si="52"/>
        <v/>
      </c>
    </row>
    <row r="256" spans="1:41" x14ac:dyDescent="0.3">
      <c r="A256" t="s">
        <v>482</v>
      </c>
      <c r="B256" t="s">
        <v>107</v>
      </c>
      <c r="C256" s="2" t="s">
        <v>514</v>
      </c>
      <c r="D256" t="s">
        <v>29</v>
      </c>
      <c r="E256">
        <v>44.5</v>
      </c>
      <c r="F256" s="2">
        <f t="shared" si="51"/>
        <v>252</v>
      </c>
      <c r="G256" t="s">
        <v>26</v>
      </c>
      <c r="I256" s="2">
        <f t="shared" si="58"/>
        <v>254</v>
      </c>
      <c r="J256" s="2" t="str">
        <f t="shared" si="59"/>
        <v>FOURNIER</v>
      </c>
      <c r="K256" s="2" t="str">
        <f t="shared" si="60"/>
        <v>Michèle</v>
      </c>
      <c r="L256" s="2" t="str">
        <f t="shared" si="61"/>
        <v>CH CORBIE ALBERT</v>
      </c>
      <c r="M256" s="2">
        <f t="shared" si="62"/>
        <v>44.5</v>
      </c>
      <c r="V256" t="s">
        <v>62</v>
      </c>
      <c r="W256" t="s">
        <v>63</v>
      </c>
      <c r="X256" t="s">
        <v>36</v>
      </c>
      <c r="Y256" t="s">
        <v>29</v>
      </c>
      <c r="Z256">
        <v>44</v>
      </c>
      <c r="AA256" s="2">
        <v>254</v>
      </c>
      <c r="AJ256" t="str" cm="1">
        <f t="array" ref="AJ256">IFERROR(
INDEX($A$3:$G$317,
SMALL(
IF($G$3:$G$317="Sportif", ROW($A$3:$A$317)-ROW($A$3)+1),
ROW(A254)
),
CHOOSE(COLUMN(A254),1,2,3,7,5)
),
"")</f>
        <v/>
      </c>
      <c r="AK256" t="str" cm="1">
        <f t="array" ref="AK256">IFERROR(
INDEX($A$3:$G$317,
SMALL(
IF($G$3:$G$317="Sportif", ROW($A$3:$A$317)-ROW($A$3)+1),
ROW(B254)
),
CHOOSE(COLUMN(B254),1,2,3,7,5)
),
"")</f>
        <v/>
      </c>
      <c r="AL256" t="str" cm="1">
        <f t="array" ref="AL256">IFERROR(
INDEX($A$3:$G$317,
SMALL(
IF($G$3:$G$317="Sportif", ROW($A$3:$A$317)-ROW($A$3)+1),
ROW(C254)
),
CHOOSE(COLUMN(C254),1,2,3,7,5)
),
"")</f>
        <v/>
      </c>
      <c r="AM256" t="str" cm="1">
        <f t="array" ref="AM256">IFERROR(
INDEX($G$3:$G$100,
SMALL(
IF($G$3:$G$100="Sportif", ROW($G$3:$G$100)-ROW($G$3)+1),
ROW(A254)
)
),
"")</f>
        <v/>
      </c>
      <c r="AN256" t="str" cm="1">
        <f t="array" ref="AN256">IFERROR(
INDEX($A$3:$G$317,
SMALL(
IF($G$3:$G$317="Sportif", ROW($A$3:$A$317)-ROW($A$3)+1),
ROW(E254)
),
CHOOSE(COLUMN(E254),1,2,3,7,5)
),
"")</f>
        <v/>
      </c>
      <c r="AO256" s="2" t="str">
        <f t="shared" si="52"/>
        <v/>
      </c>
    </row>
    <row r="257" spans="1:41" x14ac:dyDescent="0.3">
      <c r="A257" t="s">
        <v>701</v>
      </c>
      <c r="B257" t="s">
        <v>288</v>
      </c>
      <c r="C257" s="2" t="s">
        <v>514</v>
      </c>
      <c r="D257" t="s">
        <v>29</v>
      </c>
      <c r="E257">
        <v>44.5</v>
      </c>
      <c r="F257" s="2">
        <f t="shared" si="51"/>
        <v>252</v>
      </c>
      <c r="G257" t="s">
        <v>26</v>
      </c>
      <c r="I257" s="2">
        <f t="shared" si="58"/>
        <v>255</v>
      </c>
      <c r="J257" s="2" t="str">
        <f t="shared" si="59"/>
        <v>CORCHET</v>
      </c>
      <c r="K257" s="2" t="str">
        <f t="shared" si="60"/>
        <v>Jean-Claude</v>
      </c>
      <c r="L257" s="2" t="str">
        <f t="shared" si="61"/>
        <v>CH CORBIE ALBERT</v>
      </c>
      <c r="M257" s="2">
        <f t="shared" si="62"/>
        <v>44.5</v>
      </c>
      <c r="V257" t="s">
        <v>139</v>
      </c>
      <c r="W257" t="s">
        <v>140</v>
      </c>
      <c r="X257" t="s">
        <v>36</v>
      </c>
      <c r="Y257" t="s">
        <v>29</v>
      </c>
      <c r="Z257">
        <v>44</v>
      </c>
      <c r="AA257" s="2">
        <v>254</v>
      </c>
      <c r="AJ257" t="str" cm="1">
        <f t="array" ref="AJ257">IFERROR(
INDEX($A$3:$G$317,
SMALL(
IF($G$3:$G$317="Sportif", ROW($A$3:$A$317)-ROW($A$3)+1),
ROW(A255)
),
CHOOSE(COLUMN(A255),1,2,3,7,5)
),
"")</f>
        <v/>
      </c>
      <c r="AK257" t="str" cm="1">
        <f t="array" ref="AK257">IFERROR(
INDEX($A$3:$G$317,
SMALL(
IF($G$3:$G$317="Sportif", ROW($A$3:$A$317)-ROW($A$3)+1),
ROW(B255)
),
CHOOSE(COLUMN(B255),1,2,3,7,5)
),
"")</f>
        <v/>
      </c>
      <c r="AL257" t="str" cm="1">
        <f t="array" ref="AL257">IFERROR(
INDEX($A$3:$G$317,
SMALL(
IF($G$3:$G$317="Sportif", ROW($A$3:$A$317)-ROW($A$3)+1),
ROW(C255)
),
CHOOSE(COLUMN(C255),1,2,3,7,5)
),
"")</f>
        <v/>
      </c>
      <c r="AM257" t="str" cm="1">
        <f t="array" ref="AM257">IFERROR(
INDEX($G$3:$G$100,
SMALL(
IF($G$3:$G$100="Sportif", ROW($G$3:$G$100)-ROW($G$3)+1),
ROW(A255)
)
),
"")</f>
        <v/>
      </c>
      <c r="AN257" t="str" cm="1">
        <f t="array" ref="AN257">IFERROR(
INDEX($A$3:$G$317,
SMALL(
IF($G$3:$G$317="Sportif", ROW($A$3:$A$317)-ROW($A$3)+1),
ROW(E255)
),
CHOOSE(COLUMN(E255),1,2,3,7,5)
),
"")</f>
        <v/>
      </c>
      <c r="AO257" s="2" t="str">
        <f t="shared" si="52"/>
        <v/>
      </c>
    </row>
    <row r="258" spans="1:41" x14ac:dyDescent="0.3">
      <c r="A258" t="s">
        <v>62</v>
      </c>
      <c r="B258" t="s">
        <v>63</v>
      </c>
      <c r="C258" t="s">
        <v>36</v>
      </c>
      <c r="D258" t="s">
        <v>29</v>
      </c>
      <c r="E258">
        <v>44</v>
      </c>
      <c r="F258" s="2">
        <f t="shared" si="51"/>
        <v>256</v>
      </c>
      <c r="G258" t="s">
        <v>26</v>
      </c>
      <c r="I258" s="2">
        <f t="shared" si="58"/>
        <v>256</v>
      </c>
      <c r="J258" s="2" t="str">
        <f t="shared" si="59"/>
        <v>DACHEUX</v>
      </c>
      <c r="K258" s="2" t="str">
        <f t="shared" si="60"/>
        <v>Evelyne</v>
      </c>
      <c r="L258" s="2" t="str">
        <f t="shared" si="61"/>
        <v>EHPAD Fouilloy</v>
      </c>
      <c r="M258" s="2">
        <f t="shared" si="62"/>
        <v>44</v>
      </c>
      <c r="V258" t="s">
        <v>486</v>
      </c>
      <c r="W258" t="s">
        <v>192</v>
      </c>
      <c r="X258" s="2" t="s">
        <v>363</v>
      </c>
      <c r="Y258" t="s">
        <v>29</v>
      </c>
      <c r="Z258">
        <v>44</v>
      </c>
      <c r="AA258" s="2">
        <v>254</v>
      </c>
      <c r="AJ258" t="str" cm="1">
        <f t="array" ref="AJ258">IFERROR(
INDEX($A$3:$G$317,
SMALL(
IF($G$3:$G$317="Sportif", ROW($A$3:$A$317)-ROW($A$3)+1),
ROW(A256)
),
CHOOSE(COLUMN(A256),1,2,3,7,5)
),
"")</f>
        <v/>
      </c>
      <c r="AK258" t="str" cm="1">
        <f t="array" ref="AK258">IFERROR(
INDEX($A$3:$G$317,
SMALL(
IF($G$3:$G$317="Sportif", ROW($A$3:$A$317)-ROW($A$3)+1),
ROW(B256)
),
CHOOSE(COLUMN(B256),1,2,3,7,5)
),
"")</f>
        <v/>
      </c>
      <c r="AL258" t="str" cm="1">
        <f t="array" ref="AL258">IFERROR(
INDEX($A$3:$G$317,
SMALL(
IF($G$3:$G$317="Sportif", ROW($A$3:$A$317)-ROW($A$3)+1),
ROW(C256)
),
CHOOSE(COLUMN(C256),1,2,3,7,5)
),
"")</f>
        <v/>
      </c>
      <c r="AM258" t="str" cm="1">
        <f t="array" ref="AM258">IFERROR(
INDEX($G$3:$G$100,
SMALL(
IF($G$3:$G$100="Sportif", ROW($G$3:$G$100)-ROW($G$3)+1),
ROW(A256)
)
),
"")</f>
        <v/>
      </c>
      <c r="AN258" t="str" cm="1">
        <f t="array" ref="AN258">IFERROR(
INDEX($A$3:$G$317,
SMALL(
IF($G$3:$G$317="Sportif", ROW($A$3:$A$317)-ROW($A$3)+1),
ROW(E256)
),
CHOOSE(COLUMN(E256),1,2,3,7,5)
),
"")</f>
        <v/>
      </c>
      <c r="AO258" s="2" t="str">
        <f t="shared" si="52"/>
        <v/>
      </c>
    </row>
    <row r="259" spans="1:41" x14ac:dyDescent="0.3">
      <c r="A259" t="s">
        <v>139</v>
      </c>
      <c r="B259" t="s">
        <v>140</v>
      </c>
      <c r="C259" t="s">
        <v>36</v>
      </c>
      <c r="D259" t="s">
        <v>29</v>
      </c>
      <c r="E259">
        <v>44</v>
      </c>
      <c r="F259" s="2">
        <f t="shared" ref="F259:F322" si="63">IF(E259="", "", 1 + COUNTIF($E$3:$E$317,"&gt;"&amp;E259))</f>
        <v>256</v>
      </c>
      <c r="G259" t="s">
        <v>26</v>
      </c>
      <c r="I259" s="2">
        <f t="shared" si="58"/>
        <v>257</v>
      </c>
      <c r="J259" s="2" t="str">
        <f t="shared" si="59"/>
        <v>DEPRES</v>
      </c>
      <c r="K259" s="2" t="str">
        <f t="shared" si="60"/>
        <v>Josiane</v>
      </c>
      <c r="L259" s="2" t="str">
        <f t="shared" si="61"/>
        <v>EHPAD Fouilloy</v>
      </c>
      <c r="M259" s="2">
        <f t="shared" si="62"/>
        <v>44</v>
      </c>
      <c r="V259" t="s">
        <v>487</v>
      </c>
      <c r="W259" t="s">
        <v>488</v>
      </c>
      <c r="X259" s="2" t="s">
        <v>363</v>
      </c>
      <c r="Y259" t="s">
        <v>29</v>
      </c>
      <c r="Z259">
        <v>44</v>
      </c>
      <c r="AA259" s="2">
        <v>254</v>
      </c>
      <c r="AJ259" t="str" cm="1">
        <f t="array" ref="AJ259">IFERROR(
INDEX($A$3:$G$317,
SMALL(
IF($G$3:$G$317="Sportif", ROW($A$3:$A$317)-ROW($A$3)+1),
ROW(A257)
),
CHOOSE(COLUMN(A257),1,2,3,7,5)
),
"")</f>
        <v/>
      </c>
      <c r="AK259" t="str" cm="1">
        <f t="array" ref="AK259">IFERROR(
INDEX($A$3:$G$317,
SMALL(
IF($G$3:$G$317="Sportif", ROW($A$3:$A$317)-ROW($A$3)+1),
ROW(B257)
),
CHOOSE(COLUMN(B257),1,2,3,7,5)
),
"")</f>
        <v/>
      </c>
      <c r="AL259" t="str" cm="1">
        <f t="array" ref="AL259">IFERROR(
INDEX($A$3:$G$317,
SMALL(
IF($G$3:$G$317="Sportif", ROW($A$3:$A$317)-ROW($A$3)+1),
ROW(C257)
),
CHOOSE(COLUMN(C257),1,2,3,7,5)
),
"")</f>
        <v/>
      </c>
      <c r="AM259" t="str" cm="1">
        <f t="array" ref="AM259">IFERROR(
INDEX($G$3:$G$100,
SMALL(
IF($G$3:$G$100="Sportif", ROW($G$3:$G$100)-ROW($G$3)+1),
ROW(A257)
)
),
"")</f>
        <v/>
      </c>
      <c r="AN259" t="str" cm="1">
        <f t="array" ref="AN259">IFERROR(
INDEX($A$3:$G$317,
SMALL(
IF($G$3:$G$317="Sportif", ROW($A$3:$A$317)-ROW($A$3)+1),
ROW(E257)
),
CHOOSE(COLUMN(E257),1,2,3,7,5)
),
"")</f>
        <v/>
      </c>
      <c r="AO259" s="2" t="str">
        <f t="shared" si="52"/>
        <v/>
      </c>
    </row>
    <row r="260" spans="1:41" x14ac:dyDescent="0.3">
      <c r="A260" t="s">
        <v>486</v>
      </c>
      <c r="B260" t="s">
        <v>192</v>
      </c>
      <c r="C260" s="2" t="s">
        <v>363</v>
      </c>
      <c r="D260" t="s">
        <v>29</v>
      </c>
      <c r="E260">
        <v>44</v>
      </c>
      <c r="F260" s="2">
        <f t="shared" si="63"/>
        <v>256</v>
      </c>
      <c r="G260" t="s">
        <v>26</v>
      </c>
      <c r="I260" s="2">
        <f t="shared" si="58"/>
        <v>258</v>
      </c>
      <c r="J260" s="2" t="str">
        <f t="shared" si="59"/>
        <v>BELVALETTE</v>
      </c>
      <c r="K260" s="2" t="str">
        <f t="shared" si="60"/>
        <v>Catherine</v>
      </c>
      <c r="L260" s="2" t="str">
        <f t="shared" si="61"/>
        <v>FAM / FDV HARBONNIERES</v>
      </c>
      <c r="M260" s="2">
        <f t="shared" si="62"/>
        <v>44</v>
      </c>
      <c r="V260" t="s">
        <v>702</v>
      </c>
      <c r="W260" t="s">
        <v>703</v>
      </c>
      <c r="X260" s="2" t="s">
        <v>514</v>
      </c>
      <c r="Y260" t="s">
        <v>29</v>
      </c>
      <c r="Z260">
        <v>43.5</v>
      </c>
      <c r="AA260" s="2">
        <v>258</v>
      </c>
      <c r="AJ260" t="str" cm="1">
        <f t="array" ref="AJ260">IFERROR(
INDEX($A$3:$G$317,
SMALL(
IF($G$3:$G$317="Sportif", ROW($A$3:$A$317)-ROW($A$3)+1),
ROW(A258)
),
CHOOSE(COLUMN(A258),1,2,3,7,5)
),
"")</f>
        <v/>
      </c>
      <c r="AK260" t="str" cm="1">
        <f t="array" ref="AK260">IFERROR(
INDEX($A$3:$G$317,
SMALL(
IF($G$3:$G$317="Sportif", ROW($A$3:$A$317)-ROW($A$3)+1),
ROW(B258)
),
CHOOSE(COLUMN(B258),1,2,3,7,5)
),
"")</f>
        <v/>
      </c>
      <c r="AL260" t="str" cm="1">
        <f t="array" ref="AL260">IFERROR(
INDEX($A$3:$G$317,
SMALL(
IF($G$3:$G$317="Sportif", ROW($A$3:$A$317)-ROW($A$3)+1),
ROW(C258)
),
CHOOSE(COLUMN(C258),1,2,3,7,5)
),
"")</f>
        <v/>
      </c>
      <c r="AM260" t="str" cm="1">
        <f t="array" ref="AM260">IFERROR(
INDEX($G$3:$G$100,
SMALL(
IF($G$3:$G$100="Sportif", ROW($G$3:$G$100)-ROW($G$3)+1),
ROW(A258)
)
),
"")</f>
        <v/>
      </c>
      <c r="AN260" t="str" cm="1">
        <f t="array" ref="AN260">IFERROR(
INDEX($A$3:$G$317,
SMALL(
IF($G$3:$G$317="Sportif", ROW($A$3:$A$317)-ROW($A$3)+1),
ROW(E258)
),
CHOOSE(COLUMN(E258),1,2,3,7,5)
),
"")</f>
        <v/>
      </c>
      <c r="AO260" s="2" t="str">
        <f t="shared" ref="AO260:AO323" si="64">IF(AN260="", "", 1 + COUNTIF($AN$3:$AN$301,"&gt;"&amp;AN260))</f>
        <v/>
      </c>
    </row>
    <row r="261" spans="1:41" x14ac:dyDescent="0.3">
      <c r="A261" t="s">
        <v>487</v>
      </c>
      <c r="B261" t="s">
        <v>488</v>
      </c>
      <c r="C261" s="2" t="s">
        <v>363</v>
      </c>
      <c r="D261" t="s">
        <v>29</v>
      </c>
      <c r="E261">
        <v>44</v>
      </c>
      <c r="F261" s="2">
        <f t="shared" si="63"/>
        <v>256</v>
      </c>
      <c r="G261" t="s">
        <v>26</v>
      </c>
      <c r="I261" s="2">
        <f t="shared" si="58"/>
        <v>259</v>
      </c>
      <c r="J261" s="2" t="str">
        <f t="shared" si="59"/>
        <v>PAUTRE</v>
      </c>
      <c r="K261" s="2" t="str">
        <f t="shared" si="60"/>
        <v>Franck</v>
      </c>
      <c r="L261" s="2" t="str">
        <f t="shared" si="61"/>
        <v>FAM / FDV HARBONNIERES</v>
      </c>
      <c r="M261" s="2">
        <f t="shared" si="62"/>
        <v>44</v>
      </c>
      <c r="V261" t="s">
        <v>124</v>
      </c>
      <c r="W261" t="s">
        <v>560</v>
      </c>
      <c r="X261" s="2" t="s">
        <v>514</v>
      </c>
      <c r="Y261" t="s">
        <v>29</v>
      </c>
      <c r="Z261">
        <v>43</v>
      </c>
      <c r="AA261" s="2">
        <v>259</v>
      </c>
      <c r="AJ261" t="str" cm="1">
        <f t="array" ref="AJ261">IFERROR(
INDEX($A$3:$G$317,
SMALL(
IF($G$3:$G$317="Sportif", ROW($A$3:$A$317)-ROW($A$3)+1),
ROW(A259)
),
CHOOSE(COLUMN(A259),1,2,3,7,5)
),
"")</f>
        <v/>
      </c>
      <c r="AK261" t="str" cm="1">
        <f t="array" ref="AK261">IFERROR(
INDEX($A$3:$G$317,
SMALL(
IF($G$3:$G$317="Sportif", ROW($A$3:$A$317)-ROW($A$3)+1),
ROW(B259)
),
CHOOSE(COLUMN(B259),1,2,3,7,5)
),
"")</f>
        <v/>
      </c>
      <c r="AL261" t="str" cm="1">
        <f t="array" ref="AL261">IFERROR(
INDEX($A$3:$G$317,
SMALL(
IF($G$3:$G$317="Sportif", ROW($A$3:$A$317)-ROW($A$3)+1),
ROW(C259)
),
CHOOSE(COLUMN(C259),1,2,3,7,5)
),
"")</f>
        <v/>
      </c>
      <c r="AM261" t="str" cm="1">
        <f t="array" ref="AM261">IFERROR(
INDEX($G$3:$G$100,
SMALL(
IF($G$3:$G$100="Sportif", ROW($G$3:$G$100)-ROW($G$3)+1),
ROW(A259)
)
),
"")</f>
        <v/>
      </c>
      <c r="AN261" t="str" cm="1">
        <f t="array" ref="AN261">IFERROR(
INDEX($A$3:$G$317,
SMALL(
IF($G$3:$G$317="Sportif", ROW($A$3:$A$317)-ROW($A$3)+1),
ROW(E259)
),
CHOOSE(COLUMN(E259),1,2,3,7,5)
),
"")</f>
        <v/>
      </c>
      <c r="AO261" s="2" t="str">
        <f t="shared" si="64"/>
        <v/>
      </c>
    </row>
    <row r="262" spans="1:41" x14ac:dyDescent="0.3">
      <c r="A262" t="s">
        <v>702</v>
      </c>
      <c r="B262" t="s">
        <v>703</v>
      </c>
      <c r="C262" s="2" t="s">
        <v>514</v>
      </c>
      <c r="D262" t="s">
        <v>29</v>
      </c>
      <c r="E262">
        <v>43.5</v>
      </c>
      <c r="F262" s="2">
        <f t="shared" si="63"/>
        <v>260</v>
      </c>
      <c r="G262" t="s">
        <v>132</v>
      </c>
      <c r="I262" s="2">
        <f t="shared" si="58"/>
        <v>260</v>
      </c>
      <c r="J262" s="2" t="str">
        <f t="shared" si="59"/>
        <v>PROTIN</v>
      </c>
      <c r="K262" s="2" t="str">
        <f t="shared" si="60"/>
        <v>Mauricette</v>
      </c>
      <c r="L262" s="2" t="str">
        <f t="shared" si="61"/>
        <v>CH CORBIE ALBERT</v>
      </c>
      <c r="M262" s="2">
        <f t="shared" si="62"/>
        <v>43.5</v>
      </c>
      <c r="V262" t="s">
        <v>110</v>
      </c>
      <c r="W262" t="s">
        <v>111</v>
      </c>
      <c r="X262" t="s">
        <v>36</v>
      </c>
      <c r="Y262" t="s">
        <v>29</v>
      </c>
      <c r="Z262">
        <v>42.5</v>
      </c>
      <c r="AA262" s="2">
        <v>260</v>
      </c>
      <c r="AJ262" t="str" cm="1">
        <f t="array" ref="AJ262">IFERROR(
INDEX($A$3:$G$317,
SMALL(
IF($G$3:$G$317="Sportif", ROW($A$3:$A$317)-ROW($A$3)+1),
ROW(A260)
),
CHOOSE(COLUMN(A260),1,2,3,7,5)
),
"")</f>
        <v/>
      </c>
      <c r="AK262" t="str" cm="1">
        <f t="array" ref="AK262">IFERROR(
INDEX($A$3:$G$317,
SMALL(
IF($G$3:$G$317="Sportif", ROW($A$3:$A$317)-ROW($A$3)+1),
ROW(B260)
),
CHOOSE(COLUMN(B260),1,2,3,7,5)
),
"")</f>
        <v/>
      </c>
      <c r="AL262" s="2" t="str" cm="1">
        <f t="array" ref="AL262">IFERROR(
INDEX($A$3:$G$100,
SMALL(
IF($G$3:$G$100="Sportif", ROW($A$3:$A$100)-ROW($A$3)+1),
ROW(C260)
),
COLUMN(C260)
),
"")</f>
        <v/>
      </c>
      <c r="AM262" t="str" cm="1">
        <f t="array" ref="AM262">IFERROR(
INDEX($G$3:$G$100,
SMALL(
IF($G$3:$G$100="Sportif", ROW($G$3:$G$100)-ROW($G$3)+1),
ROW(A260)
)
),
"")</f>
        <v/>
      </c>
      <c r="AN262" t="str" cm="1">
        <f t="array" ref="AN262">IFERROR(
INDEX($A$3:$G$317,
SMALL(
IF($G$3:$G$317="Sportif", ROW($A$3:$A$317)-ROW($A$3)+1),
ROW(E260)
),
CHOOSE(COLUMN(E260),1,2,3,7,5)
),
"")</f>
        <v/>
      </c>
      <c r="AO262" s="2" t="str">
        <f t="shared" si="64"/>
        <v/>
      </c>
    </row>
    <row r="263" spans="1:41" x14ac:dyDescent="0.3">
      <c r="A263" t="s">
        <v>124</v>
      </c>
      <c r="B263" t="s">
        <v>560</v>
      </c>
      <c r="C263" s="2" t="s">
        <v>514</v>
      </c>
      <c r="D263" t="s">
        <v>29</v>
      </c>
      <c r="E263">
        <v>43</v>
      </c>
      <c r="F263" s="2">
        <f t="shared" si="63"/>
        <v>261</v>
      </c>
      <c r="G263" t="s">
        <v>26</v>
      </c>
      <c r="I263" s="2">
        <f t="shared" si="58"/>
        <v>261</v>
      </c>
      <c r="J263" s="2" t="str">
        <f t="shared" si="59"/>
        <v>DUPUY</v>
      </c>
      <c r="K263" s="2" t="str">
        <f t="shared" si="60"/>
        <v>Joël</v>
      </c>
      <c r="L263" s="2" t="str">
        <f t="shared" si="61"/>
        <v>CH CORBIE ALBERT</v>
      </c>
      <c r="M263" s="2">
        <f t="shared" si="62"/>
        <v>43</v>
      </c>
      <c r="V263" t="s">
        <v>81</v>
      </c>
      <c r="W263" t="s">
        <v>82</v>
      </c>
      <c r="X263" t="s">
        <v>36</v>
      </c>
      <c r="Y263" t="s">
        <v>29</v>
      </c>
      <c r="Z263">
        <v>42.5</v>
      </c>
      <c r="AA263" s="2">
        <v>260</v>
      </c>
      <c r="AJ263" t="str" cm="1">
        <f t="array" ref="AJ263">IFERROR(
INDEX($A$3:$G$317,
SMALL(
IF($G$3:$G$317="Sportif", ROW($A$3:$A$317)-ROW($A$3)+1),
ROW(A261)
),
CHOOSE(COLUMN(A261),1,2,3,7,5)
),
"")</f>
        <v/>
      </c>
      <c r="AK263" t="str" cm="1">
        <f t="array" ref="AK263">IFERROR(
INDEX($A$3:$G$317,
SMALL(
IF($G$3:$G$317="Sportif", ROW($A$3:$A$317)-ROW($A$3)+1),
ROW(B261)
),
CHOOSE(COLUMN(B261),1,2,3,7,5)
),
"")</f>
        <v/>
      </c>
      <c r="AL263" s="2" t="str" cm="1">
        <f t="array" ref="AL263">IFERROR(
INDEX($A$3:$G$100,
SMALL(
IF($G$3:$G$100="Sportif", ROW($A$3:$A$100)-ROW($A$3)+1),
ROW(C261)
),
COLUMN(C261)
),
"")</f>
        <v/>
      </c>
      <c r="AM263" t="str" cm="1">
        <f t="array" ref="AM263">IFERROR(
INDEX($G$3:$G$100,
SMALL(
IF($G$3:$G$100="Sportif", ROW($G$3:$G$100)-ROW($G$3)+1),
ROW(A261)
)
),
"")</f>
        <v/>
      </c>
      <c r="AN263" t="str" cm="1">
        <f t="array" ref="AN263">IFERROR(
INDEX($A$3:$G$317,
SMALL(
IF($G$3:$G$317="Sportif", ROW($A$3:$A$317)-ROW($A$3)+1),
ROW(E261)
),
CHOOSE(COLUMN(E261),1,2,3,7,5)
),
"")</f>
        <v/>
      </c>
      <c r="AO263" s="2" t="str">
        <f t="shared" si="64"/>
        <v/>
      </c>
    </row>
    <row r="264" spans="1:41" x14ac:dyDescent="0.3">
      <c r="A264" t="s">
        <v>110</v>
      </c>
      <c r="B264" t="s">
        <v>111</v>
      </c>
      <c r="C264" t="s">
        <v>36</v>
      </c>
      <c r="D264" t="s">
        <v>29</v>
      </c>
      <c r="E264">
        <v>42.5</v>
      </c>
      <c r="F264" s="2">
        <f t="shared" si="63"/>
        <v>262</v>
      </c>
      <c r="G264" t="s">
        <v>26</v>
      </c>
      <c r="I264" s="2">
        <f t="shared" ref="I264:I288" si="65">I263+1</f>
        <v>262</v>
      </c>
      <c r="J264" s="2" t="str">
        <f t="shared" ref="J264:J288" si="66">IFERROR(A264, "")</f>
        <v>MERELLE</v>
      </c>
      <c r="K264" s="2" t="str">
        <f t="shared" ref="K264:K288" si="67">IFERROR(B264, "")</f>
        <v>Pierre</v>
      </c>
      <c r="L264" s="2" t="str">
        <f t="shared" ref="L264:L288" si="68">IFERROR(C264, "")</f>
        <v>EHPAD Fouilloy</v>
      </c>
      <c r="M264" s="2">
        <f t="shared" ref="M264:M288" si="69">IFERROR(E264, "")</f>
        <v>42.5</v>
      </c>
      <c r="V264" t="s">
        <v>704</v>
      </c>
      <c r="W264" t="s">
        <v>435</v>
      </c>
      <c r="X264" s="2" t="s">
        <v>514</v>
      </c>
      <c r="Y264" t="s">
        <v>29</v>
      </c>
      <c r="Z264">
        <v>42.5</v>
      </c>
      <c r="AA264" s="2">
        <v>260</v>
      </c>
      <c r="AJ264" t="str" cm="1">
        <f t="array" ref="AJ264">IFERROR(
INDEX($A$3:$G$317,
SMALL(
IF($G$3:$G$317="Sportif", ROW($A$3:$A$317)-ROW($A$3)+1),
ROW(A262)
),
CHOOSE(COLUMN(A262),1,2,3,7,5)
),
"")</f>
        <v/>
      </c>
      <c r="AK264" t="str" cm="1">
        <f t="array" ref="AK264">IFERROR(
INDEX($A$3:$G$317,
SMALL(
IF($G$3:$G$317="Sportif", ROW($A$3:$A$317)-ROW($A$3)+1),
ROW(B262)
),
CHOOSE(COLUMN(B262),1,2,3,7,5)
),
"")</f>
        <v/>
      </c>
      <c r="AL264" s="2" t="str" cm="1">
        <f t="array" ref="AL264">IFERROR(
INDEX($A$3:$G$100,
SMALL(
IF($G$3:$G$100="Sportif", ROW($A$3:$A$100)-ROW($A$3)+1),
ROW(C262)
),
COLUMN(C262)
),
"")</f>
        <v/>
      </c>
      <c r="AM264" t="str" cm="1">
        <f t="array" ref="AM264">IFERROR(
INDEX($G$3:$G$100,
SMALL(
IF($G$3:$G$100="Sportif", ROW($G$3:$G$100)-ROW($G$3)+1),
ROW(A262)
)
),
"")</f>
        <v/>
      </c>
      <c r="AN264" s="2" t="str" cm="1">
        <f t="array" ref="AN264">IFERROR(
INDEX($A$3:$G$100,
SMALL(
IF($G$3:$G$100="Sportif", ROW($A$3:$A$100)-ROW($A$3)+1),
ROW(E262)
),
COLUMN(E262)
),
"")</f>
        <v/>
      </c>
      <c r="AO264" s="2" t="str">
        <f t="shared" si="64"/>
        <v/>
      </c>
    </row>
    <row r="265" spans="1:41" x14ac:dyDescent="0.3">
      <c r="A265" t="s">
        <v>81</v>
      </c>
      <c r="B265" t="s">
        <v>82</v>
      </c>
      <c r="C265" t="s">
        <v>36</v>
      </c>
      <c r="D265" t="s">
        <v>29</v>
      </c>
      <c r="E265">
        <v>42.5</v>
      </c>
      <c r="F265" s="2">
        <f t="shared" si="63"/>
        <v>262</v>
      </c>
      <c r="G265" t="s">
        <v>26</v>
      </c>
      <c r="I265" s="2">
        <f t="shared" si="65"/>
        <v>263</v>
      </c>
      <c r="J265" s="2" t="str">
        <f t="shared" si="66"/>
        <v>CARON</v>
      </c>
      <c r="K265" s="2" t="str">
        <f t="shared" si="67"/>
        <v>Gérard</v>
      </c>
      <c r="L265" s="2" t="str">
        <f t="shared" si="68"/>
        <v>EHPAD Fouilloy</v>
      </c>
      <c r="M265" s="2">
        <f t="shared" si="69"/>
        <v>42.5</v>
      </c>
      <c r="V265" t="s">
        <v>651</v>
      </c>
      <c r="W265" t="s">
        <v>705</v>
      </c>
      <c r="X265" s="2" t="s">
        <v>514</v>
      </c>
      <c r="Y265" t="s">
        <v>29</v>
      </c>
      <c r="Z265">
        <v>42</v>
      </c>
      <c r="AA265" s="2">
        <v>263</v>
      </c>
      <c r="AJ265" t="str" cm="1">
        <f t="array" ref="AJ265">IFERROR(
INDEX($A$3:$G$317,
SMALL(
IF($G$3:$G$317="Sportif", ROW($A$3:$A$317)-ROW($A$3)+1),
ROW(A263)
),
CHOOSE(COLUMN(A263),1,2,3,7,5)
),
"")</f>
        <v/>
      </c>
      <c r="AK265" t="str" cm="1">
        <f t="array" ref="AK265">IFERROR(
INDEX($A$3:$G$317,
SMALL(
IF($G$3:$G$317="Sportif", ROW($A$3:$A$317)-ROW($A$3)+1),
ROW(B263)
),
CHOOSE(COLUMN(B263),1,2,3,7,5)
),
"")</f>
        <v/>
      </c>
      <c r="AL265" s="2" t="str" cm="1">
        <f t="array" ref="AL265">IFERROR(
INDEX($A$3:$G$100,
SMALL(
IF($G$3:$G$100="Sportif", ROW($A$3:$A$100)-ROW($A$3)+1),
ROW(C263)
),
COLUMN(C263)
),
"")</f>
        <v/>
      </c>
      <c r="AM265" t="str" cm="1">
        <f t="array" ref="AM265">IFERROR(
INDEX($G$3:$G$100,
SMALL(
IF($G$3:$G$100="Sportif", ROW($G$3:$G$100)-ROW($G$3)+1),
ROW(A263)
)
),
"")</f>
        <v/>
      </c>
      <c r="AN265" s="2" t="str" cm="1">
        <f t="array" ref="AN265">IFERROR(
INDEX($A$3:$G$100,
SMALL(
IF($G$3:$G$100="Sportif", ROW($A$3:$A$100)-ROW($A$3)+1),
ROW(E263)
),
COLUMN(E263)
),
"")</f>
        <v/>
      </c>
      <c r="AO265" s="2" t="str">
        <f t="shared" si="64"/>
        <v/>
      </c>
    </row>
    <row r="266" spans="1:41" x14ac:dyDescent="0.3">
      <c r="A266" t="s">
        <v>704</v>
      </c>
      <c r="B266" t="s">
        <v>435</v>
      </c>
      <c r="C266" s="2" t="s">
        <v>514</v>
      </c>
      <c r="D266" t="s">
        <v>29</v>
      </c>
      <c r="E266">
        <v>42.5</v>
      </c>
      <c r="F266" s="2">
        <f t="shared" si="63"/>
        <v>262</v>
      </c>
      <c r="G266" t="s">
        <v>132</v>
      </c>
      <c r="I266" s="2">
        <f t="shared" si="65"/>
        <v>264</v>
      </c>
      <c r="J266" s="2" t="str">
        <f t="shared" si="66"/>
        <v>KERIBEL</v>
      </c>
      <c r="K266" s="2" t="str">
        <f t="shared" si="67"/>
        <v>Daniel</v>
      </c>
      <c r="L266" s="2" t="str">
        <f t="shared" si="68"/>
        <v>CH CORBIE ALBERT</v>
      </c>
      <c r="M266" s="2">
        <f t="shared" si="69"/>
        <v>42.5</v>
      </c>
      <c r="V266" t="s">
        <v>489</v>
      </c>
      <c r="W266" t="s">
        <v>159</v>
      </c>
      <c r="X266" s="2" t="s">
        <v>363</v>
      </c>
      <c r="Y266" t="s">
        <v>29</v>
      </c>
      <c r="Z266">
        <v>41.5</v>
      </c>
      <c r="AA266" s="2">
        <v>264</v>
      </c>
      <c r="AJ266" t="str" cm="1">
        <f t="array" ref="AJ266">IFERROR(
INDEX($A$3:$G$317,
SMALL(
IF($G$3:$G$317="Sportif", ROW($A$3:$A$317)-ROW($A$3)+1),
ROW(A264)
),
CHOOSE(COLUMN(A264),1,2,3,7,5)
),
"")</f>
        <v/>
      </c>
      <c r="AK266" t="str" cm="1">
        <f t="array" ref="AK266">IFERROR(
INDEX($A$3:$G$317,
SMALL(
IF($G$3:$G$317="Sportif", ROW($A$3:$A$317)-ROW($A$3)+1),
ROW(B264)
),
CHOOSE(COLUMN(B264),1,2,3,7,5)
),
"")</f>
        <v/>
      </c>
      <c r="AL266" s="2" t="str" cm="1">
        <f t="array" ref="AL266">IFERROR(
INDEX($A$3:$G$100,
SMALL(
IF($G$3:$G$100="Sportif", ROW($A$3:$A$100)-ROW($A$3)+1),
ROW(C264)
),
COLUMN(C264)
),
"")</f>
        <v/>
      </c>
      <c r="AM266" t="str" cm="1">
        <f t="array" ref="AM266">IFERROR(
INDEX($G$3:$G$100,
SMALL(
IF($G$3:$G$100="Sportif", ROW($G$3:$G$100)-ROW($G$3)+1),
ROW(A264)
)
),
"")</f>
        <v/>
      </c>
      <c r="AN266" s="2" t="str" cm="1">
        <f t="array" ref="AN266">IFERROR(
INDEX($A$3:$G$100,
SMALL(
IF($G$3:$G$100="Sportif", ROW($A$3:$A$100)-ROW($A$3)+1),
ROW(E264)
),
COLUMN(E264)
),
"")</f>
        <v/>
      </c>
      <c r="AO266" s="2" t="str">
        <f t="shared" si="64"/>
        <v/>
      </c>
    </row>
    <row r="267" spans="1:41" x14ac:dyDescent="0.3">
      <c r="A267" t="s">
        <v>651</v>
      </c>
      <c r="B267" t="s">
        <v>705</v>
      </c>
      <c r="C267" s="2" t="s">
        <v>514</v>
      </c>
      <c r="D267" t="s">
        <v>29</v>
      </c>
      <c r="E267">
        <v>42</v>
      </c>
      <c r="F267" s="2">
        <f t="shared" si="63"/>
        <v>265</v>
      </c>
      <c r="G267" t="s">
        <v>26</v>
      </c>
      <c r="I267" s="2">
        <f t="shared" si="65"/>
        <v>265</v>
      </c>
      <c r="J267" s="2" t="str">
        <f t="shared" si="66"/>
        <v>LEROY</v>
      </c>
      <c r="K267" s="2" t="str">
        <f t="shared" si="67"/>
        <v>Liliane</v>
      </c>
      <c r="L267" s="2" t="str">
        <f t="shared" si="68"/>
        <v>CH CORBIE ALBERT</v>
      </c>
      <c r="M267" s="2">
        <f t="shared" si="69"/>
        <v>42</v>
      </c>
      <c r="V267" t="s">
        <v>187</v>
      </c>
      <c r="W267" t="s">
        <v>188</v>
      </c>
      <c r="X267" s="2" t="s">
        <v>186</v>
      </c>
      <c r="Y267" t="s">
        <v>29</v>
      </c>
      <c r="Z267">
        <v>41</v>
      </c>
      <c r="AA267" s="2">
        <v>265</v>
      </c>
      <c r="AJ267" t="str" cm="1">
        <f t="array" ref="AJ267">IFERROR(
INDEX($A$3:$G$317,
SMALL(
IF($G$3:$G$317="Sportif", ROW($A$3:$A$317)-ROW($A$3)+1),
ROW(A265)
),
CHOOSE(COLUMN(A265),1,2,3,7,5)
),
"")</f>
        <v/>
      </c>
      <c r="AK267" t="str" cm="1">
        <f t="array" ref="AK267">IFERROR(
INDEX($A$3:$G$317,
SMALL(
IF($G$3:$G$317="Sportif", ROW($A$3:$A$317)-ROW($A$3)+1),
ROW(B265)
),
CHOOSE(COLUMN(B265),1,2,3,7,5)
),
"")</f>
        <v/>
      </c>
      <c r="AL267" s="2" t="str" cm="1">
        <f t="array" ref="AL267">IFERROR(
INDEX($A$3:$G$100,
SMALL(
IF($G$3:$G$100="Sportif", ROW($A$3:$A$100)-ROW($A$3)+1),
ROW(C265)
),
COLUMN(C265)
),
"")</f>
        <v/>
      </c>
      <c r="AM267" t="str" cm="1">
        <f t="array" ref="AM267">IFERROR(
INDEX($G$3:$G$100,
SMALL(
IF($G$3:$G$100="Sportif", ROW($G$3:$G$100)-ROW($G$3)+1),
ROW(A265)
)
),
"")</f>
        <v/>
      </c>
      <c r="AN267" s="2" t="str" cm="1">
        <f t="array" ref="AN267">IFERROR(
INDEX($A$3:$G$100,
SMALL(
IF($G$3:$G$100="Sportif", ROW($A$3:$A$100)-ROW($A$3)+1),
ROW(E265)
),
COLUMN(E265)
),
"")</f>
        <v/>
      </c>
      <c r="AO267" s="2" t="str">
        <f t="shared" si="64"/>
        <v/>
      </c>
    </row>
    <row r="268" spans="1:41" x14ac:dyDescent="0.3">
      <c r="A268" t="s">
        <v>489</v>
      </c>
      <c r="B268" t="s">
        <v>159</v>
      </c>
      <c r="C268" s="2" t="s">
        <v>363</v>
      </c>
      <c r="D268" t="s">
        <v>29</v>
      </c>
      <c r="E268">
        <v>41.5</v>
      </c>
      <c r="F268" s="2">
        <f t="shared" si="63"/>
        <v>266</v>
      </c>
      <c r="G268" t="s">
        <v>26</v>
      </c>
      <c r="I268" s="2">
        <f t="shared" si="65"/>
        <v>266</v>
      </c>
      <c r="J268" s="2" t="str">
        <f t="shared" si="66"/>
        <v>VERDURE</v>
      </c>
      <c r="K268" s="2" t="str">
        <f t="shared" si="67"/>
        <v>Théo</v>
      </c>
      <c r="L268" s="2" t="str">
        <f t="shared" si="68"/>
        <v>FAM / FDV HARBONNIERES</v>
      </c>
      <c r="M268" s="2">
        <f t="shared" si="69"/>
        <v>41.5</v>
      </c>
      <c r="V268" t="s">
        <v>191</v>
      </c>
      <c r="W268" t="s">
        <v>192</v>
      </c>
      <c r="X268" s="2" t="s">
        <v>186</v>
      </c>
      <c r="Y268" t="s">
        <v>29</v>
      </c>
      <c r="Z268">
        <v>41</v>
      </c>
      <c r="AA268" s="2">
        <v>265</v>
      </c>
      <c r="AJ268" t="str" cm="1">
        <f t="array" ref="AJ268">IFERROR(
INDEX($A$3:$G$317,
SMALL(
IF($G$3:$G$317="Sportif", ROW($A$3:$A$317)-ROW($A$3)+1),
ROW(A266)
),
CHOOSE(COLUMN(A266),1,2,3,7,5)
),
"")</f>
        <v/>
      </c>
      <c r="AK268" t="str" cm="1">
        <f t="array" ref="AK268">IFERROR(
INDEX($A$3:$G$317,
SMALL(
IF($G$3:$G$317="Sportif", ROW($A$3:$A$317)-ROW($A$3)+1),
ROW(B266)
),
CHOOSE(COLUMN(B266),1,2,3,7,5)
),
"")</f>
        <v/>
      </c>
      <c r="AL268" s="2" t="str" cm="1">
        <f t="array" ref="AL268">IFERROR(
INDEX($A$3:$G$100,
SMALL(
IF($G$3:$G$100="Sportif", ROW($A$3:$A$100)-ROW($A$3)+1),
ROW(C266)
),
COLUMN(C266)
),
"")</f>
        <v/>
      </c>
      <c r="AM268" t="str" cm="1">
        <f t="array" ref="AM268">IFERROR(
INDEX($G$3:$G$100,
SMALL(
IF($G$3:$G$100="Sportif", ROW($G$3:$G$100)-ROW($G$3)+1),
ROW(A266)
)
),
"")</f>
        <v/>
      </c>
      <c r="AN268" s="2" t="str" cm="1">
        <f t="array" ref="AN268">IFERROR(
INDEX($A$3:$G$100,
SMALL(
IF($G$3:$G$100="Sportif", ROW($A$3:$A$100)-ROW($A$3)+1),
ROW(E266)
),
COLUMN(E266)
),
"")</f>
        <v/>
      </c>
      <c r="AO268" s="2" t="str">
        <f t="shared" si="64"/>
        <v/>
      </c>
    </row>
    <row r="269" spans="1:41" x14ac:dyDescent="0.3">
      <c r="A269" t="s">
        <v>187</v>
      </c>
      <c r="B269" t="s">
        <v>188</v>
      </c>
      <c r="C269" s="2" t="s">
        <v>186</v>
      </c>
      <c r="D269" t="s">
        <v>29</v>
      </c>
      <c r="E269">
        <v>41</v>
      </c>
      <c r="F269" s="2">
        <f t="shared" si="63"/>
        <v>267</v>
      </c>
      <c r="G269" t="s">
        <v>26</v>
      </c>
      <c r="I269" s="2">
        <f t="shared" si="65"/>
        <v>267</v>
      </c>
      <c r="J269" s="2" t="str">
        <f t="shared" si="66"/>
        <v>DESESQUELLE</v>
      </c>
      <c r="K269" s="2" t="str">
        <f t="shared" si="67"/>
        <v>Colette</v>
      </c>
      <c r="L269" s="2" t="str">
        <f t="shared" si="68"/>
        <v>EHPAD Warloy-Baillon</v>
      </c>
      <c r="M269" s="2">
        <f t="shared" si="69"/>
        <v>41</v>
      </c>
      <c r="V269" t="s">
        <v>27</v>
      </c>
      <c r="W269" t="s">
        <v>28</v>
      </c>
      <c r="X269" t="s">
        <v>126</v>
      </c>
      <c r="Y269" t="s">
        <v>29</v>
      </c>
      <c r="Z269">
        <v>40.5</v>
      </c>
      <c r="AA269">
        <v>267</v>
      </c>
      <c r="AJ269" t="str" cm="1">
        <f t="array" ref="AJ269">IFERROR(
INDEX($A$3:$G$317,
SMALL(
IF($G$3:$G$317="Sportif", ROW($A$3:$A$317)-ROW($A$3)+1),
ROW(A267)
),
CHOOSE(COLUMN(A267),1,2,3,7,5)
),
"")</f>
        <v/>
      </c>
      <c r="AK269" t="str" cm="1">
        <f t="array" ref="AK269">IFERROR(
INDEX($A$3:$G$317,
SMALL(
IF($G$3:$G$317="Sportif", ROW($A$3:$A$317)-ROW($A$3)+1),
ROW(B267)
),
CHOOSE(COLUMN(B267),1,2,3,7,5)
),
"")</f>
        <v/>
      </c>
      <c r="AL269" s="2" t="str" cm="1">
        <f t="array" ref="AL269">IFERROR(
INDEX($A$3:$G$100,
SMALL(
IF($G$3:$G$100="Sportif", ROW($A$3:$A$100)-ROW($A$3)+1),
ROW(C267)
),
COLUMN(C267)
),
"")</f>
        <v/>
      </c>
      <c r="AM269" t="str" cm="1">
        <f t="array" ref="AM269">IFERROR(
INDEX($G$3:$G$100,
SMALL(
IF($G$3:$G$100="Sportif", ROW($G$3:$G$100)-ROW($G$3)+1),
ROW(A267)
)
),
"")</f>
        <v/>
      </c>
      <c r="AN269" s="2" t="str" cm="1">
        <f t="array" ref="AN269">IFERROR(
INDEX($A$3:$G$100,
SMALL(
IF($G$3:$G$100="Sportif", ROW($A$3:$A$100)-ROW($A$3)+1),
ROW(E267)
),
COLUMN(E267)
),
"")</f>
        <v/>
      </c>
      <c r="AO269" s="2" t="str">
        <f t="shared" si="64"/>
        <v/>
      </c>
    </row>
    <row r="270" spans="1:41" x14ac:dyDescent="0.3">
      <c r="A270" t="s">
        <v>191</v>
      </c>
      <c r="B270" t="s">
        <v>192</v>
      </c>
      <c r="C270" s="2" t="s">
        <v>186</v>
      </c>
      <c r="D270" t="s">
        <v>29</v>
      </c>
      <c r="E270">
        <v>41</v>
      </c>
      <c r="F270" s="2">
        <f t="shared" si="63"/>
        <v>267</v>
      </c>
      <c r="G270" t="s">
        <v>26</v>
      </c>
      <c r="I270" s="2">
        <f t="shared" si="65"/>
        <v>268</v>
      </c>
      <c r="J270" s="2" t="str">
        <f t="shared" si="66"/>
        <v>STASIAK</v>
      </c>
      <c r="K270" s="2" t="str">
        <f t="shared" si="67"/>
        <v>Catherine</v>
      </c>
      <c r="L270" s="2" t="str">
        <f t="shared" si="68"/>
        <v>EHPAD Warloy-Baillon</v>
      </c>
      <c r="M270" s="2">
        <f t="shared" si="69"/>
        <v>41</v>
      </c>
      <c r="V270" t="s">
        <v>490</v>
      </c>
      <c r="W270" t="s">
        <v>491</v>
      </c>
      <c r="X270" s="2" t="s">
        <v>363</v>
      </c>
      <c r="Y270" t="s">
        <v>29</v>
      </c>
      <c r="Z270">
        <v>40.5</v>
      </c>
      <c r="AA270" s="2">
        <v>267</v>
      </c>
      <c r="AJ270" t="str" cm="1">
        <f t="array" ref="AJ270">IFERROR(
INDEX($A$3:$G$317,
SMALL(
IF($G$3:$G$317="Sportif", ROW($A$3:$A$317)-ROW($A$3)+1),
ROW(A268)
),
CHOOSE(COLUMN(A268),1,2,3,7,5)
),
"")</f>
        <v/>
      </c>
      <c r="AK270" t="str" cm="1">
        <f t="array" ref="AK270">IFERROR(
INDEX($A$3:$G$317,
SMALL(
IF($G$3:$G$317="Sportif", ROW($A$3:$A$317)-ROW($A$3)+1),
ROW(B268)
),
CHOOSE(COLUMN(B268),1,2,3,7,5)
),
"")</f>
        <v/>
      </c>
      <c r="AL270" s="2" t="str" cm="1">
        <f t="array" ref="AL270">IFERROR(
INDEX($A$3:$G$100,
SMALL(
IF($G$3:$G$100="Sportif", ROW($A$3:$A$100)-ROW($A$3)+1),
ROW(C268)
),
COLUMN(C268)
),
"")</f>
        <v/>
      </c>
      <c r="AM270" t="str" cm="1">
        <f t="array" ref="AM270">IFERROR(
INDEX($G$3:$G$100,
SMALL(
IF($G$3:$G$100="Sportif", ROW($G$3:$G$100)-ROW($G$3)+1),
ROW(A268)
)
),
"")</f>
        <v/>
      </c>
      <c r="AN270" s="2" t="str" cm="1">
        <f t="array" ref="AN270">IFERROR(
INDEX($A$3:$G$100,
SMALL(
IF($G$3:$G$100="Sportif", ROW($A$3:$A$100)-ROW($A$3)+1),
ROW(E268)
),
COLUMN(E268)
),
"")</f>
        <v/>
      </c>
      <c r="AO270" s="2" t="str">
        <f t="shared" si="64"/>
        <v/>
      </c>
    </row>
    <row r="271" spans="1:41" x14ac:dyDescent="0.3">
      <c r="A271" t="s">
        <v>27</v>
      </c>
      <c r="B271" t="s">
        <v>28</v>
      </c>
      <c r="C271" t="s">
        <v>126</v>
      </c>
      <c r="D271" t="s">
        <v>29</v>
      </c>
      <c r="E271">
        <v>40.5</v>
      </c>
      <c r="F271">
        <f t="shared" si="63"/>
        <v>269</v>
      </c>
      <c r="G271" t="s">
        <v>26</v>
      </c>
      <c r="I271" s="2">
        <f t="shared" si="65"/>
        <v>269</v>
      </c>
      <c r="J271" s="2" t="str">
        <f t="shared" si="66"/>
        <v xml:space="preserve">DUPUIS </v>
      </c>
      <c r="K271" s="2" t="str">
        <f t="shared" si="67"/>
        <v>Louis</v>
      </c>
      <c r="L271" s="2" t="str">
        <f t="shared" si="68"/>
        <v>IEM Sagebien</v>
      </c>
      <c r="M271" s="2">
        <f t="shared" si="69"/>
        <v>40.5</v>
      </c>
      <c r="V271" t="s">
        <v>189</v>
      </c>
      <c r="W271" t="s">
        <v>190</v>
      </c>
      <c r="X271" s="2" t="s">
        <v>186</v>
      </c>
      <c r="Y271" t="s">
        <v>29</v>
      </c>
      <c r="Z271">
        <v>40</v>
      </c>
      <c r="AA271" s="2">
        <v>269</v>
      </c>
      <c r="AJ271" t="str" cm="1">
        <f t="array" ref="AJ271">IFERROR(
INDEX($A$3:$G$317,
SMALL(
IF($G$3:$G$317="Sportif", ROW($A$3:$A$317)-ROW($A$3)+1),
ROW(A269)
),
CHOOSE(COLUMN(A269),1,2,3,7,5)
),
"")</f>
        <v/>
      </c>
      <c r="AK271" t="str" cm="1">
        <f t="array" ref="AK271">IFERROR(
INDEX($A$3:$G$317,
SMALL(
IF($G$3:$G$317="Sportif", ROW($A$3:$A$317)-ROW($A$3)+1),
ROW(B269)
),
CHOOSE(COLUMN(B269),1,2,3,7,5)
),
"")</f>
        <v/>
      </c>
      <c r="AL271" s="2" t="str" cm="1">
        <f t="array" ref="AL271">IFERROR(
INDEX($A$3:$G$100,
SMALL(
IF($G$3:$G$100="Sportif", ROW($A$3:$A$100)-ROW($A$3)+1),
ROW(C269)
),
COLUMN(C269)
),
"")</f>
        <v/>
      </c>
      <c r="AM271" t="str" cm="1">
        <f t="array" ref="AM271">IFERROR(
INDEX($G$3:$G$100,
SMALL(
IF($G$3:$G$100="Sportif", ROW($G$3:$G$100)-ROW($G$3)+1),
ROW(A269)
)
),
"")</f>
        <v/>
      </c>
      <c r="AN271" s="2" t="str" cm="1">
        <f t="array" ref="AN271">IFERROR(
INDEX($A$3:$G$100,
SMALL(
IF($G$3:$G$100="Sportif", ROW($A$3:$A$100)-ROW($A$3)+1),
ROW(E269)
),
COLUMN(E269)
),
"")</f>
        <v/>
      </c>
      <c r="AO271" s="2" t="str">
        <f t="shared" si="64"/>
        <v/>
      </c>
    </row>
    <row r="272" spans="1:41" x14ac:dyDescent="0.3">
      <c r="A272" t="s">
        <v>490</v>
      </c>
      <c r="B272" t="s">
        <v>491</v>
      </c>
      <c r="C272" s="2" t="s">
        <v>363</v>
      </c>
      <c r="D272" t="s">
        <v>29</v>
      </c>
      <c r="E272">
        <v>40.5</v>
      </c>
      <c r="F272" s="2">
        <f t="shared" si="63"/>
        <v>269</v>
      </c>
      <c r="G272" t="s">
        <v>26</v>
      </c>
      <c r="I272" s="2">
        <f t="shared" si="65"/>
        <v>270</v>
      </c>
      <c r="J272" s="2" t="str">
        <f t="shared" si="66"/>
        <v>BRETON</v>
      </c>
      <c r="K272" s="2" t="str">
        <f t="shared" si="67"/>
        <v>Cécilia</v>
      </c>
      <c r="L272" s="2" t="str">
        <f t="shared" si="68"/>
        <v>FAM / FDV HARBONNIERES</v>
      </c>
      <c r="M272" s="2">
        <f t="shared" si="69"/>
        <v>40.5</v>
      </c>
      <c r="V272" t="s">
        <v>610</v>
      </c>
      <c r="W272" t="s">
        <v>611</v>
      </c>
      <c r="X272" s="2" t="s">
        <v>514</v>
      </c>
      <c r="Y272" t="s">
        <v>29</v>
      </c>
      <c r="Z272">
        <v>40</v>
      </c>
      <c r="AA272" s="2">
        <v>269</v>
      </c>
      <c r="AJ272" t="str" cm="1">
        <f t="array" ref="AJ272">IFERROR(
INDEX($A$3:$G$317,
SMALL(
IF($G$3:$G$317="Sportif", ROW($A$3:$A$317)-ROW($A$3)+1),
ROW(A270)
),
CHOOSE(COLUMN(A270),1,2,3,7,5)
),
"")</f>
        <v/>
      </c>
      <c r="AK272" t="str" cm="1">
        <f t="array" ref="AK272">IFERROR(
INDEX($A$3:$G$317,
SMALL(
IF($G$3:$G$317="Sportif", ROW($A$3:$A$317)-ROW($A$3)+1),
ROW(B270)
),
CHOOSE(COLUMN(B270),1,2,3,7,5)
),
"")</f>
        <v/>
      </c>
      <c r="AL272" s="2" t="str" cm="1">
        <f t="array" ref="AL272">IFERROR(
INDEX($A$3:$G$100,
SMALL(
IF($G$3:$G$100="Sportif", ROW($A$3:$A$100)-ROW($A$3)+1),
ROW(C270)
),
COLUMN(C270)
),
"")</f>
        <v/>
      </c>
      <c r="AM272" t="str" cm="1">
        <f t="array" ref="AM272">IFERROR(
INDEX($G$3:$G$100,
SMALL(
IF($G$3:$G$100="Sportif", ROW($G$3:$G$100)-ROW($G$3)+1),
ROW(A270)
)
),
"")</f>
        <v/>
      </c>
      <c r="AN272" s="2" t="str" cm="1">
        <f t="array" ref="AN272">IFERROR(
INDEX($A$3:$G$100,
SMALL(
IF($G$3:$G$100="Sportif", ROW($A$3:$A$100)-ROW($A$3)+1),
ROW(E270)
),
COLUMN(E270)
),
"")</f>
        <v/>
      </c>
      <c r="AO272" s="2" t="str">
        <f t="shared" si="64"/>
        <v/>
      </c>
    </row>
    <row r="273" spans="1:41" x14ac:dyDescent="0.3">
      <c r="A273" t="s">
        <v>189</v>
      </c>
      <c r="B273" t="s">
        <v>190</v>
      </c>
      <c r="C273" s="2" t="s">
        <v>186</v>
      </c>
      <c r="D273" t="s">
        <v>29</v>
      </c>
      <c r="E273">
        <v>40</v>
      </c>
      <c r="F273" s="2">
        <f t="shared" si="63"/>
        <v>271</v>
      </c>
      <c r="G273" t="s">
        <v>132</v>
      </c>
      <c r="I273" s="2">
        <f t="shared" si="65"/>
        <v>271</v>
      </c>
      <c r="J273" s="2" t="str">
        <f t="shared" si="66"/>
        <v>THUILLIER</v>
      </c>
      <c r="K273" s="2" t="str">
        <f t="shared" si="67"/>
        <v>Laura</v>
      </c>
      <c r="L273" s="2" t="str">
        <f t="shared" si="68"/>
        <v>EHPAD Warloy-Baillon</v>
      </c>
      <c r="M273" s="2">
        <f t="shared" si="69"/>
        <v>40</v>
      </c>
      <c r="V273" t="s">
        <v>141</v>
      </c>
      <c r="W273" t="s">
        <v>82</v>
      </c>
      <c r="X273" t="s">
        <v>36</v>
      </c>
      <c r="Y273" t="s">
        <v>29</v>
      </c>
      <c r="Z273">
        <v>39.5</v>
      </c>
      <c r="AA273" s="2">
        <v>271</v>
      </c>
      <c r="AJ273" t="str" cm="1">
        <f t="array" ref="AJ273">IFERROR(
INDEX($A$3:$G$317,
SMALL(
IF($G$3:$G$317="Sportif", ROW($A$3:$A$317)-ROW($A$3)+1),
ROW(A271)
),
CHOOSE(COLUMN(A271),1,2,3,7,5)
),
"")</f>
        <v/>
      </c>
      <c r="AK273" t="str" cm="1">
        <f t="array" ref="AK273">IFERROR(
INDEX($A$3:$G$317,
SMALL(
IF($G$3:$G$317="Sportif", ROW($A$3:$A$317)-ROW($A$3)+1),
ROW(B271)
),
CHOOSE(COLUMN(B271),1,2,3,7,5)
),
"")</f>
        <v/>
      </c>
      <c r="AL273" s="2" t="str" cm="1">
        <f t="array" ref="AL273">IFERROR(
INDEX($A$3:$G$100,
SMALL(
IF($G$3:$G$100="Sportif", ROW($A$3:$A$100)-ROW($A$3)+1),
ROW(C271)
),
COLUMN(C271)
),
"")</f>
        <v/>
      </c>
      <c r="AM273" t="str" cm="1">
        <f t="array" ref="AM273">IFERROR(
INDEX($G$3:$G$100,
SMALL(
IF($G$3:$G$100="Sportif", ROW($G$3:$G$100)-ROW($G$3)+1),
ROW(A271)
)
),
"")</f>
        <v/>
      </c>
      <c r="AN273" s="2" t="str" cm="1">
        <f t="array" ref="AN273">IFERROR(
INDEX($A$3:$G$100,
SMALL(
IF($G$3:$G$100="Sportif", ROW($A$3:$A$100)-ROW($A$3)+1),
ROW(E271)
),
COLUMN(E271)
),
"")</f>
        <v/>
      </c>
      <c r="AO273" s="2" t="str">
        <f t="shared" si="64"/>
        <v/>
      </c>
    </row>
    <row r="274" spans="1:41" x14ac:dyDescent="0.3">
      <c r="A274" t="s">
        <v>610</v>
      </c>
      <c r="B274" t="s">
        <v>611</v>
      </c>
      <c r="C274" s="2" t="s">
        <v>514</v>
      </c>
      <c r="D274" t="s">
        <v>29</v>
      </c>
      <c r="E274">
        <v>40</v>
      </c>
      <c r="F274" s="2">
        <f t="shared" si="63"/>
        <v>271</v>
      </c>
      <c r="G274" t="s">
        <v>132</v>
      </c>
      <c r="I274" s="2">
        <f t="shared" si="65"/>
        <v>272</v>
      </c>
      <c r="J274" s="2" t="str">
        <f t="shared" si="66"/>
        <v>JOLI</v>
      </c>
      <c r="K274" s="2" t="str">
        <f t="shared" si="67"/>
        <v>Narimène</v>
      </c>
      <c r="L274" s="2" t="str">
        <f t="shared" si="68"/>
        <v>CH CORBIE ALBERT</v>
      </c>
      <c r="M274" s="2">
        <f t="shared" si="69"/>
        <v>40</v>
      </c>
      <c r="V274" t="s">
        <v>46</v>
      </c>
      <c r="W274" t="s">
        <v>142</v>
      </c>
      <c r="X274" t="s">
        <v>36</v>
      </c>
      <c r="Y274" t="s">
        <v>29</v>
      </c>
      <c r="Z274">
        <v>39</v>
      </c>
      <c r="AA274" s="2">
        <v>272</v>
      </c>
      <c r="AJ274" t="str" cm="1">
        <f t="array" ref="AJ274">IFERROR(
INDEX($A$3:$G$317,
SMALL(
IF($G$3:$G$317="Sportif", ROW($A$3:$A$317)-ROW($A$3)+1),
ROW(A272)
),
CHOOSE(COLUMN(A272),1,2,3,7,5)
),
"")</f>
        <v/>
      </c>
      <c r="AK274" t="str" cm="1">
        <f t="array" ref="AK274">IFERROR(
INDEX($A$3:$G$317,
SMALL(
IF($G$3:$G$317="Sportif", ROW($A$3:$A$317)-ROW($A$3)+1),
ROW(B272)
),
CHOOSE(COLUMN(B272),1,2,3,7,5)
),
"")</f>
        <v/>
      </c>
      <c r="AL274" s="2" t="str" cm="1">
        <f t="array" ref="AL274">IFERROR(
INDEX($A$3:$G$100,
SMALL(
IF($G$3:$G$100="Sportif", ROW($A$3:$A$100)-ROW($A$3)+1),
ROW(C272)
),
COLUMN(C272)
),
"")</f>
        <v/>
      </c>
      <c r="AM274" t="str" cm="1">
        <f t="array" ref="AM274">IFERROR(
INDEX($G$3:$G$100,
SMALL(
IF($G$3:$G$100="Sportif", ROW($G$3:$G$100)-ROW($G$3)+1),
ROW(A272)
)
),
"")</f>
        <v/>
      </c>
      <c r="AN274" s="2" t="str" cm="1">
        <f t="array" ref="AN274">IFERROR(
INDEX($A$3:$G$100,
SMALL(
IF($G$3:$G$100="Sportif", ROW($A$3:$A$100)-ROW($A$3)+1),
ROW(E272)
),
COLUMN(E272)
),
"")</f>
        <v/>
      </c>
      <c r="AO274" s="2" t="str">
        <f t="shared" si="64"/>
        <v/>
      </c>
    </row>
    <row r="275" spans="1:41" x14ac:dyDescent="0.3">
      <c r="A275" t="s">
        <v>141</v>
      </c>
      <c r="B275" t="s">
        <v>82</v>
      </c>
      <c r="C275" t="s">
        <v>36</v>
      </c>
      <c r="D275" t="s">
        <v>29</v>
      </c>
      <c r="E275">
        <v>39.5</v>
      </c>
      <c r="F275" s="2">
        <f t="shared" si="63"/>
        <v>273</v>
      </c>
      <c r="G275" t="s">
        <v>26</v>
      </c>
      <c r="I275" s="2">
        <f t="shared" si="65"/>
        <v>273</v>
      </c>
      <c r="J275" s="2" t="str">
        <f t="shared" si="66"/>
        <v>MALEZIEUX</v>
      </c>
      <c r="K275" s="2" t="str">
        <f t="shared" si="67"/>
        <v>Gérard</v>
      </c>
      <c r="L275" s="2" t="str">
        <f t="shared" si="68"/>
        <v>EHPAD Fouilloy</v>
      </c>
      <c r="M275" s="2">
        <f t="shared" si="69"/>
        <v>39.5</v>
      </c>
      <c r="V275" t="s">
        <v>551</v>
      </c>
      <c r="W275" t="s">
        <v>552</v>
      </c>
      <c r="X275" s="2" t="s">
        <v>514</v>
      </c>
      <c r="Y275" t="s">
        <v>29</v>
      </c>
      <c r="Z275">
        <v>39</v>
      </c>
      <c r="AA275" s="2">
        <v>272</v>
      </c>
      <c r="AJ275" t="str" cm="1">
        <f t="array" ref="AJ275">IFERROR(
INDEX($A$3:$G$317,
SMALL(
IF($G$3:$G$317="Sportif", ROW($A$3:$A$317)-ROW($A$3)+1),
ROW(A273)
),
CHOOSE(COLUMN(A273),1,2,3,7,5)
),
"")</f>
        <v/>
      </c>
      <c r="AK275" t="str" cm="1">
        <f t="array" ref="AK275">IFERROR(
INDEX($A$3:$G$317,
SMALL(
IF($G$3:$G$317="Sportif", ROW($A$3:$A$317)-ROW($A$3)+1),
ROW(B273)
),
CHOOSE(COLUMN(B273),1,2,3,7,5)
),
"")</f>
        <v/>
      </c>
      <c r="AL275" s="2" t="str" cm="1">
        <f t="array" ref="AL275">IFERROR(
INDEX($A$3:$G$100,
SMALL(
IF($G$3:$G$100="Sportif", ROW($A$3:$A$100)-ROW($A$3)+1),
ROW(C273)
),
COLUMN(C273)
),
"")</f>
        <v/>
      </c>
      <c r="AM275" t="str" cm="1">
        <f t="array" ref="AM275">IFERROR(
INDEX($G$3:$G$100,
SMALL(
IF($G$3:$G$100="Sportif", ROW($G$3:$G$100)-ROW($G$3)+1),
ROW(A273)
)
),
"")</f>
        <v/>
      </c>
      <c r="AN275" s="2" t="str" cm="1">
        <f t="array" ref="AN275">IFERROR(
INDEX($A$3:$G$100,
SMALL(
IF($G$3:$G$100="Sportif", ROW($A$3:$A$100)-ROW($A$3)+1),
ROW(E273)
),
COLUMN(E273)
),
"")</f>
        <v/>
      </c>
      <c r="AO275" s="2" t="str">
        <f t="shared" si="64"/>
        <v/>
      </c>
    </row>
    <row r="276" spans="1:41" x14ac:dyDescent="0.3">
      <c r="A276" t="s">
        <v>46</v>
      </c>
      <c r="B276" t="s">
        <v>142</v>
      </c>
      <c r="C276" t="s">
        <v>36</v>
      </c>
      <c r="D276" t="s">
        <v>29</v>
      </c>
      <c r="E276">
        <v>39</v>
      </c>
      <c r="F276" s="2">
        <f t="shared" si="63"/>
        <v>274</v>
      </c>
      <c r="G276" t="s">
        <v>26</v>
      </c>
      <c r="I276" s="2">
        <f t="shared" si="65"/>
        <v>274</v>
      </c>
      <c r="J276" s="2" t="str">
        <f t="shared" si="66"/>
        <v>PORTIER</v>
      </c>
      <c r="K276" s="2" t="str">
        <f t="shared" si="67"/>
        <v>Jean Pierre</v>
      </c>
      <c r="L276" s="2" t="str">
        <f t="shared" si="68"/>
        <v>EHPAD Fouilloy</v>
      </c>
      <c r="M276" s="2">
        <f t="shared" si="69"/>
        <v>39</v>
      </c>
      <c r="V276" t="s">
        <v>193</v>
      </c>
      <c r="W276" t="s">
        <v>102</v>
      </c>
      <c r="X276" s="2" t="s">
        <v>186</v>
      </c>
      <c r="Y276" t="s">
        <v>29</v>
      </c>
      <c r="Z276">
        <v>38</v>
      </c>
      <c r="AA276" s="2">
        <v>274</v>
      </c>
      <c r="AJ276" t="str" cm="1">
        <f t="array" ref="AJ276">IFERROR(
INDEX($A$3:$G$317,
SMALL(
IF($G$3:$G$317="Sportif", ROW($A$3:$A$317)-ROW($A$3)+1),
ROW(A274)
),
CHOOSE(COLUMN(A274),1,2,3,7,5)
),
"")</f>
        <v/>
      </c>
      <c r="AK276" t="str" cm="1">
        <f t="array" ref="AK276">IFERROR(
INDEX($A$3:$G$317,
SMALL(
IF($G$3:$G$317="Sportif", ROW($A$3:$A$317)-ROW($A$3)+1),
ROW(B274)
),
CHOOSE(COLUMN(B274),1,2,3,7,5)
),
"")</f>
        <v/>
      </c>
      <c r="AL276" s="2" t="str" cm="1">
        <f t="array" ref="AL276">IFERROR(
INDEX($A$3:$G$100,
SMALL(
IF($G$3:$G$100="Sportif", ROW($A$3:$A$100)-ROW($A$3)+1),
ROW(C274)
),
COLUMN(C274)
),
"")</f>
        <v/>
      </c>
      <c r="AM276" t="str" cm="1">
        <f t="array" ref="AM276">IFERROR(
INDEX($G$3:$G$100,
SMALL(
IF($G$3:$G$100="Sportif", ROW($G$3:$G$100)-ROW($G$3)+1),
ROW(A274)
)
),
"")</f>
        <v/>
      </c>
      <c r="AN276" s="2" t="str" cm="1">
        <f t="array" ref="AN276">IFERROR(
INDEX($A$3:$G$100,
SMALL(
IF($G$3:$G$100="Sportif", ROW($A$3:$A$100)-ROW($A$3)+1),
ROW(E274)
),
COLUMN(E274)
),
"")</f>
        <v/>
      </c>
      <c r="AO276" s="2" t="str">
        <f t="shared" si="64"/>
        <v/>
      </c>
    </row>
    <row r="277" spans="1:41" x14ac:dyDescent="0.3">
      <c r="A277" t="s">
        <v>551</v>
      </c>
      <c r="B277" t="s">
        <v>552</v>
      </c>
      <c r="C277" s="2" t="s">
        <v>514</v>
      </c>
      <c r="D277" t="s">
        <v>29</v>
      </c>
      <c r="E277">
        <v>39</v>
      </c>
      <c r="F277" s="2">
        <f t="shared" si="63"/>
        <v>274</v>
      </c>
      <c r="G277" t="s">
        <v>26</v>
      </c>
      <c r="I277" s="2">
        <f t="shared" si="65"/>
        <v>275</v>
      </c>
      <c r="J277" s="2" t="str">
        <f t="shared" si="66"/>
        <v>COEILLEZ</v>
      </c>
      <c r="K277" s="2" t="str">
        <f t="shared" si="67"/>
        <v>Sofia</v>
      </c>
      <c r="L277" s="2" t="str">
        <f t="shared" si="68"/>
        <v>CH CORBIE ALBERT</v>
      </c>
      <c r="M277" s="2">
        <f t="shared" si="69"/>
        <v>39</v>
      </c>
      <c r="V277" t="s">
        <v>194</v>
      </c>
      <c r="W277" t="s">
        <v>195</v>
      </c>
      <c r="X277" s="2" t="s">
        <v>186</v>
      </c>
      <c r="Y277" t="s">
        <v>29</v>
      </c>
      <c r="Z277">
        <v>38</v>
      </c>
      <c r="AA277" s="2">
        <v>274</v>
      </c>
      <c r="AJ277" t="str" cm="1">
        <f t="array" ref="AJ277">IFERROR(
INDEX($A$3:$G$317,
SMALL(
IF($G$3:$G$317="Sportif", ROW($A$3:$A$317)-ROW($A$3)+1),
ROW(A275)
),
CHOOSE(COLUMN(A275),1,2,3,7,5)
),
"")</f>
        <v/>
      </c>
      <c r="AK277" t="str" cm="1">
        <f t="array" ref="AK277">IFERROR(
INDEX($A$3:$G$317,
SMALL(
IF($G$3:$G$317="Sportif", ROW($A$3:$A$317)-ROW($A$3)+1),
ROW(B275)
),
CHOOSE(COLUMN(B275),1,2,3,7,5)
),
"")</f>
        <v/>
      </c>
      <c r="AL277" s="2" t="str" cm="1">
        <f t="array" ref="AL277">IFERROR(
INDEX($A$3:$G$100,
SMALL(
IF($G$3:$G$100="Sportif", ROW($A$3:$A$100)-ROW($A$3)+1),
ROW(C275)
),
COLUMN(C275)
),
"")</f>
        <v/>
      </c>
      <c r="AM277" t="str" cm="1">
        <f t="array" ref="AM277">IFERROR(
INDEX($G$3:$G$100,
SMALL(
IF($G$3:$G$100="Sportif", ROW($G$3:$G$100)-ROW($G$3)+1),
ROW(A275)
)
),
"")</f>
        <v/>
      </c>
      <c r="AN277" s="2" t="str" cm="1">
        <f t="array" ref="AN277">IFERROR(
INDEX($A$3:$G$100,
SMALL(
IF($G$3:$G$100="Sportif", ROW($A$3:$A$100)-ROW($A$3)+1),
ROW(E275)
),
COLUMN(E275)
),
"")</f>
        <v/>
      </c>
      <c r="AO277" s="2" t="str">
        <f t="shared" si="64"/>
        <v/>
      </c>
    </row>
    <row r="278" spans="1:41" x14ac:dyDescent="0.3">
      <c r="A278" t="s">
        <v>193</v>
      </c>
      <c r="B278" t="s">
        <v>102</v>
      </c>
      <c r="C278" s="2" t="s">
        <v>186</v>
      </c>
      <c r="D278" t="s">
        <v>29</v>
      </c>
      <c r="E278">
        <v>38</v>
      </c>
      <c r="F278" s="2">
        <f t="shared" si="63"/>
        <v>276</v>
      </c>
      <c r="G278" t="s">
        <v>26</v>
      </c>
      <c r="I278" s="2">
        <f t="shared" si="65"/>
        <v>276</v>
      </c>
      <c r="J278" s="2" t="str">
        <f t="shared" si="66"/>
        <v>LAPIERRE</v>
      </c>
      <c r="K278" s="2" t="str">
        <f t="shared" si="67"/>
        <v>René</v>
      </c>
      <c r="L278" s="2" t="str">
        <f t="shared" si="68"/>
        <v>EHPAD Warloy-Baillon</v>
      </c>
      <c r="M278" s="2">
        <f t="shared" si="69"/>
        <v>38</v>
      </c>
      <c r="V278" t="s">
        <v>114</v>
      </c>
      <c r="W278" t="s">
        <v>115</v>
      </c>
      <c r="X278" t="s">
        <v>36</v>
      </c>
      <c r="Y278" t="s">
        <v>29</v>
      </c>
      <c r="Z278">
        <v>37</v>
      </c>
      <c r="AA278" s="2">
        <v>276</v>
      </c>
      <c r="AJ278" t="str" cm="1">
        <f t="array" ref="AJ278">IFERROR(
INDEX($A$3:$G$317,
SMALL(
IF($G$3:$G$317="Sportif", ROW($A$3:$A$317)-ROW($A$3)+1),
ROW(A276)
),
CHOOSE(COLUMN(A276),1,2,3,7,5)
),
"")</f>
        <v/>
      </c>
      <c r="AK278" t="str" cm="1">
        <f t="array" ref="AK278">IFERROR(
INDEX($A$3:$G$317,
SMALL(
IF($G$3:$G$317="Sportif", ROW($A$3:$A$317)-ROW($A$3)+1),
ROW(B276)
),
CHOOSE(COLUMN(B276),1,2,3,7,5)
),
"")</f>
        <v/>
      </c>
      <c r="AL278" s="2" t="str" cm="1">
        <f t="array" ref="AL278">IFERROR(
INDEX($A$3:$G$100,
SMALL(
IF($G$3:$G$100="Sportif", ROW($A$3:$A$100)-ROW($A$3)+1),
ROW(C276)
),
COLUMN(C276)
),
"")</f>
        <v/>
      </c>
      <c r="AM278" t="str" cm="1">
        <f t="array" ref="AM278">IFERROR(
INDEX($G$3:$G$100,
SMALL(
IF($G$3:$G$100="Sportif", ROW($G$3:$G$100)-ROW($G$3)+1),
ROW(A276)
)
),
"")</f>
        <v/>
      </c>
      <c r="AN278" s="2" t="str" cm="1">
        <f t="array" ref="AN278">IFERROR(
INDEX($A$3:$G$100,
SMALL(
IF($G$3:$G$100="Sportif", ROW($A$3:$A$100)-ROW($A$3)+1),
ROW(E276)
),
COLUMN(E276)
),
"")</f>
        <v/>
      </c>
      <c r="AO278" s="2" t="str">
        <f t="shared" si="64"/>
        <v/>
      </c>
    </row>
    <row r="279" spans="1:41" x14ac:dyDescent="0.3">
      <c r="A279" t="s">
        <v>194</v>
      </c>
      <c r="B279" t="s">
        <v>195</v>
      </c>
      <c r="C279" s="2" t="s">
        <v>186</v>
      </c>
      <c r="D279" t="s">
        <v>29</v>
      </c>
      <c r="E279">
        <v>38</v>
      </c>
      <c r="F279" s="2">
        <f t="shared" si="63"/>
        <v>276</v>
      </c>
      <c r="G279" t="s">
        <v>26</v>
      </c>
      <c r="I279" s="2">
        <f t="shared" si="65"/>
        <v>277</v>
      </c>
      <c r="J279" s="2" t="str">
        <f t="shared" si="66"/>
        <v>FLAMENT</v>
      </c>
      <c r="K279" s="2" t="str">
        <f t="shared" si="67"/>
        <v>Béatrice</v>
      </c>
      <c r="L279" s="2" t="str">
        <f t="shared" si="68"/>
        <v>EHPAD Warloy-Baillon</v>
      </c>
      <c r="M279" s="2">
        <f t="shared" si="69"/>
        <v>38</v>
      </c>
      <c r="V279" t="s">
        <v>75</v>
      </c>
      <c r="W279" t="s">
        <v>76</v>
      </c>
      <c r="X279" t="s">
        <v>36</v>
      </c>
      <c r="Y279" t="s">
        <v>29</v>
      </c>
      <c r="Z279">
        <v>37</v>
      </c>
      <c r="AA279" s="2">
        <v>276</v>
      </c>
      <c r="AJ279" t="str" cm="1">
        <f t="array" ref="AJ279">IFERROR(
INDEX($A$3:$G$317,
SMALL(
IF($G$3:$G$317="Sportif", ROW($A$3:$A$317)-ROW($A$3)+1),
ROW(A277)
),
CHOOSE(COLUMN(A277),1,2,3,7,5)
),
"")</f>
        <v/>
      </c>
      <c r="AK279" t="str" cm="1">
        <f t="array" ref="AK279">IFERROR(
INDEX($A$3:$G$317,
SMALL(
IF($G$3:$G$317="Sportif", ROW($A$3:$A$317)-ROW($A$3)+1),
ROW(B277)
),
CHOOSE(COLUMN(B277),1,2,3,7,5)
),
"")</f>
        <v/>
      </c>
      <c r="AL279" s="2" t="str" cm="1">
        <f t="array" ref="AL279">IFERROR(
INDEX($A$3:$G$100,
SMALL(
IF($G$3:$G$100="Sportif", ROW($A$3:$A$100)-ROW($A$3)+1),
ROW(C277)
),
COLUMN(C277)
),
"")</f>
        <v/>
      </c>
      <c r="AM279" t="str" cm="1">
        <f t="array" ref="AM279">IFERROR(
INDEX($G$3:$G$100,
SMALL(
IF($G$3:$G$100="Sportif", ROW($G$3:$G$100)-ROW($G$3)+1),
ROW(A277)
)
),
"")</f>
        <v/>
      </c>
      <c r="AN279" s="2" t="str" cm="1">
        <f t="array" ref="AN279">IFERROR(
INDEX($A$3:$G$100,
SMALL(
IF($G$3:$G$100="Sportif", ROW($A$3:$A$100)-ROW($A$3)+1),
ROW(E277)
),
COLUMN(E277)
),
"")</f>
        <v/>
      </c>
      <c r="AO279" s="2" t="str">
        <f t="shared" si="64"/>
        <v/>
      </c>
    </row>
    <row r="280" spans="1:41" x14ac:dyDescent="0.3">
      <c r="A280" t="s">
        <v>114</v>
      </c>
      <c r="B280" t="s">
        <v>115</v>
      </c>
      <c r="C280" t="s">
        <v>36</v>
      </c>
      <c r="D280" t="s">
        <v>29</v>
      </c>
      <c r="E280">
        <v>37</v>
      </c>
      <c r="F280" s="2">
        <f t="shared" si="63"/>
        <v>278</v>
      </c>
      <c r="G280" t="s">
        <v>26</v>
      </c>
      <c r="I280" s="2">
        <f t="shared" si="65"/>
        <v>278</v>
      </c>
      <c r="J280" s="2" t="str">
        <f t="shared" si="66"/>
        <v>OGER</v>
      </c>
      <c r="K280" s="2" t="str">
        <f t="shared" si="67"/>
        <v>Michel</v>
      </c>
      <c r="L280" s="2" t="str">
        <f t="shared" si="68"/>
        <v>EHPAD Fouilloy</v>
      </c>
      <c r="M280" s="2">
        <f t="shared" si="69"/>
        <v>37</v>
      </c>
      <c r="V280" t="s">
        <v>196</v>
      </c>
      <c r="W280" t="s">
        <v>197</v>
      </c>
      <c r="X280" s="2" t="s">
        <v>186</v>
      </c>
      <c r="Y280" t="s">
        <v>29</v>
      </c>
      <c r="Z280">
        <v>37</v>
      </c>
      <c r="AA280" s="2">
        <v>276</v>
      </c>
      <c r="AJ280" t="str" cm="1">
        <f t="array" ref="AJ280">IFERROR(
INDEX($A$3:$G$317,
SMALL(
IF($G$3:$G$317="Sportif", ROW($A$3:$A$317)-ROW($A$3)+1),
ROW(A278)
),
CHOOSE(COLUMN(A278),1,2,3,7,5)
),
"")</f>
        <v/>
      </c>
      <c r="AK280" t="str" cm="1">
        <f t="array" ref="AK280">IFERROR(
INDEX($A$3:$G$317,
SMALL(
IF($G$3:$G$317="Sportif", ROW($A$3:$A$317)-ROW($A$3)+1),
ROW(B278)
),
CHOOSE(COLUMN(B278),1,2,3,7,5)
),
"")</f>
        <v/>
      </c>
      <c r="AL280" s="2" t="str" cm="1">
        <f t="array" ref="AL280">IFERROR(
INDEX($A$3:$G$100,
SMALL(
IF($G$3:$G$100="Sportif", ROW($A$3:$A$100)-ROW($A$3)+1),
ROW(C278)
),
COLUMN(C278)
),
"")</f>
        <v/>
      </c>
      <c r="AM280" t="str" cm="1">
        <f t="array" ref="AM280">IFERROR(
INDEX($G$3:$G$100,
SMALL(
IF($G$3:$G$100="Sportif", ROW($G$3:$G$100)-ROW($G$3)+1),
ROW(A278)
)
),
"")</f>
        <v/>
      </c>
      <c r="AN280" s="2" t="str" cm="1">
        <f t="array" ref="AN280">IFERROR(
INDEX($A$3:$G$100,
SMALL(
IF($G$3:$G$100="Sportif", ROW($A$3:$A$100)-ROW($A$3)+1),
ROW(E278)
),
COLUMN(E278)
),
"")</f>
        <v/>
      </c>
      <c r="AO280" s="2" t="str">
        <f t="shared" si="64"/>
        <v/>
      </c>
    </row>
    <row r="281" spans="1:41" x14ac:dyDescent="0.3">
      <c r="A281" t="s">
        <v>75</v>
      </c>
      <c r="B281" t="s">
        <v>76</v>
      </c>
      <c r="C281" t="s">
        <v>36</v>
      </c>
      <c r="D281" t="s">
        <v>29</v>
      </c>
      <c r="E281">
        <v>37</v>
      </c>
      <c r="F281" s="2">
        <f t="shared" si="63"/>
        <v>278</v>
      </c>
      <c r="G281" t="s">
        <v>26</v>
      </c>
      <c r="I281" s="2">
        <f t="shared" si="65"/>
        <v>279</v>
      </c>
      <c r="J281" s="2" t="str">
        <f t="shared" si="66"/>
        <v>DENIN</v>
      </c>
      <c r="K281" s="2" t="str">
        <f t="shared" si="67"/>
        <v>Marie-Chantal</v>
      </c>
      <c r="L281" s="2" t="str">
        <f t="shared" si="68"/>
        <v>EHPAD Fouilloy</v>
      </c>
      <c r="M281" s="2">
        <f t="shared" si="69"/>
        <v>37</v>
      </c>
      <c r="V281" t="s">
        <v>149</v>
      </c>
      <c r="W281" t="s">
        <v>538</v>
      </c>
      <c r="X281" s="2" t="s">
        <v>514</v>
      </c>
      <c r="Y281" t="s">
        <v>29</v>
      </c>
      <c r="Z281">
        <v>37</v>
      </c>
      <c r="AA281" s="2">
        <v>276</v>
      </c>
      <c r="AJ281" t="str" cm="1">
        <f t="array" ref="AJ281">IFERROR(
INDEX($A$3:$G$317,
SMALL(
IF($G$3:$G$317="Sportif", ROW($A$3:$A$317)-ROW($A$3)+1),
ROW(A279)
),
CHOOSE(COLUMN(A279),1,2,3,7,5)
),
"")</f>
        <v/>
      </c>
      <c r="AK281" t="str" cm="1">
        <f t="array" ref="AK281">IFERROR(
INDEX($A$3:$G$317,
SMALL(
IF($G$3:$G$317="Sportif", ROW($A$3:$A$317)-ROW($A$3)+1),
ROW(B279)
),
CHOOSE(COLUMN(B279),1,2,3,7,5)
),
"")</f>
        <v/>
      </c>
      <c r="AL281" s="2" t="str" cm="1">
        <f t="array" ref="AL281">IFERROR(
INDEX($A$3:$G$100,
SMALL(
IF($G$3:$G$100="Sportif", ROW($A$3:$A$100)-ROW($A$3)+1),
ROW(C279)
),
COLUMN(C279)
),
"")</f>
        <v/>
      </c>
      <c r="AM281" t="str" cm="1">
        <f t="array" ref="AM281">IFERROR(
INDEX($G$3:$G$100,
SMALL(
IF($G$3:$G$100="Sportif", ROW($G$3:$G$100)-ROW($G$3)+1),
ROW(A279)
)
),
"")</f>
        <v/>
      </c>
      <c r="AN281" s="2" t="str" cm="1">
        <f t="array" ref="AN281">IFERROR(
INDEX($A$3:$G$100,
SMALL(
IF($G$3:$G$100="Sportif", ROW($A$3:$A$100)-ROW($A$3)+1),
ROW(E279)
),
COLUMN(E279)
),
"")</f>
        <v/>
      </c>
      <c r="AO281" s="2" t="str">
        <f t="shared" si="64"/>
        <v/>
      </c>
    </row>
    <row r="282" spans="1:41" x14ac:dyDescent="0.3">
      <c r="A282" t="s">
        <v>196</v>
      </c>
      <c r="B282" t="s">
        <v>197</v>
      </c>
      <c r="C282" s="2" t="s">
        <v>186</v>
      </c>
      <c r="D282" t="s">
        <v>29</v>
      </c>
      <c r="E282">
        <v>37</v>
      </c>
      <c r="F282" s="2">
        <f t="shared" si="63"/>
        <v>278</v>
      </c>
      <c r="G282" t="s">
        <v>132</v>
      </c>
      <c r="I282" s="2">
        <f t="shared" si="65"/>
        <v>280</v>
      </c>
      <c r="J282" s="2" t="str">
        <f t="shared" si="66"/>
        <v>POULAILLON</v>
      </c>
      <c r="K282" s="2" t="str">
        <f t="shared" si="67"/>
        <v>Chantal</v>
      </c>
      <c r="L282" s="2" t="str">
        <f t="shared" si="68"/>
        <v>EHPAD Warloy-Baillon</v>
      </c>
      <c r="M282" s="2">
        <f t="shared" si="69"/>
        <v>37</v>
      </c>
      <c r="V282" t="s">
        <v>149</v>
      </c>
      <c r="W282" t="s">
        <v>92</v>
      </c>
      <c r="X282" s="2" t="s">
        <v>514</v>
      </c>
      <c r="Y282" t="s">
        <v>29</v>
      </c>
      <c r="Z282">
        <v>37</v>
      </c>
      <c r="AA282" s="2">
        <v>276</v>
      </c>
      <c r="AJ282" t="str" cm="1">
        <f t="array" ref="AJ282">IFERROR(
INDEX($A$3:$G$317,
SMALL(
IF($G$3:$G$317="Sportif", ROW($A$3:$A$317)-ROW($A$3)+1),
ROW(A280)
),
CHOOSE(COLUMN(A280),1,2,3,7,5)
),
"")</f>
        <v/>
      </c>
      <c r="AK282" t="str" cm="1">
        <f t="array" ref="AK282">IFERROR(
INDEX($A$3:$G$317,
SMALL(
IF($G$3:$G$317="Sportif", ROW($A$3:$A$317)-ROW($A$3)+1),
ROW(B280)
),
CHOOSE(COLUMN(B280),1,2,3,7,5)
),
"")</f>
        <v/>
      </c>
      <c r="AL282" s="2" t="str" cm="1">
        <f t="array" ref="AL282">IFERROR(
INDEX($A$3:$G$100,
SMALL(
IF($G$3:$G$100="Sportif", ROW($A$3:$A$100)-ROW($A$3)+1),
ROW(C280)
),
COLUMN(C280)
),
"")</f>
        <v/>
      </c>
      <c r="AM282" t="str" cm="1">
        <f t="array" ref="AM282">IFERROR(
INDEX($G$3:$G$100,
SMALL(
IF($G$3:$G$100="Sportif", ROW($G$3:$G$100)-ROW($G$3)+1),
ROW(A280)
)
),
"")</f>
        <v/>
      </c>
      <c r="AN282" s="2" t="str" cm="1">
        <f t="array" ref="AN282">IFERROR(
INDEX($A$3:$G$100,
SMALL(
IF($G$3:$G$100="Sportif", ROW($A$3:$A$100)-ROW($A$3)+1),
ROW(E280)
),
COLUMN(E280)
),
"")</f>
        <v/>
      </c>
      <c r="AO282" s="2" t="str">
        <f t="shared" si="64"/>
        <v/>
      </c>
    </row>
    <row r="283" spans="1:41" x14ac:dyDescent="0.3">
      <c r="A283" t="s">
        <v>149</v>
      </c>
      <c r="B283" t="s">
        <v>538</v>
      </c>
      <c r="C283" s="2" t="s">
        <v>514</v>
      </c>
      <c r="D283" t="s">
        <v>29</v>
      </c>
      <c r="E283">
        <v>37</v>
      </c>
      <c r="F283" s="2">
        <f t="shared" si="63"/>
        <v>278</v>
      </c>
      <c r="G283" t="s">
        <v>26</v>
      </c>
      <c r="I283" s="2">
        <f t="shared" si="65"/>
        <v>281</v>
      </c>
      <c r="J283" s="2" t="str">
        <f t="shared" si="66"/>
        <v>PETIT</v>
      </c>
      <c r="K283" s="2" t="str">
        <f t="shared" si="67"/>
        <v>Jean Louis</v>
      </c>
      <c r="L283" s="2" t="str">
        <f t="shared" si="68"/>
        <v>CH CORBIE ALBERT</v>
      </c>
      <c r="M283" s="2">
        <f t="shared" si="69"/>
        <v>37</v>
      </c>
      <c r="V283" t="s">
        <v>634</v>
      </c>
      <c r="W283" t="s">
        <v>635</v>
      </c>
      <c r="X283" s="2" t="s">
        <v>514</v>
      </c>
      <c r="Y283" t="s">
        <v>29</v>
      </c>
      <c r="Z283">
        <v>36.5</v>
      </c>
      <c r="AA283" s="2">
        <v>281</v>
      </c>
      <c r="AJ283" t="str" cm="1">
        <f t="array" ref="AJ283">IFERROR(
INDEX($A$3:$G$317,
SMALL(
IF($G$3:$G$317="Sportif", ROW($A$3:$A$317)-ROW($A$3)+1),
ROW(A281)
),
CHOOSE(COLUMN(A281),1,2,3,7,5)
),
"")</f>
        <v/>
      </c>
      <c r="AK283" t="str" cm="1">
        <f t="array" ref="AK283">IFERROR(
INDEX($A$3:$G$317,
SMALL(
IF($G$3:$G$317="Sportif", ROW($A$3:$A$317)-ROW($A$3)+1),
ROW(B281)
),
CHOOSE(COLUMN(B281),1,2,3,7,5)
),
"")</f>
        <v/>
      </c>
      <c r="AL283" s="2" t="str" cm="1">
        <f t="array" ref="AL283">IFERROR(
INDEX($A$3:$G$100,
SMALL(
IF($G$3:$G$100="Sportif", ROW($A$3:$A$100)-ROW($A$3)+1),
ROW(C281)
),
COLUMN(C281)
),
"")</f>
        <v/>
      </c>
      <c r="AM283" t="str" cm="1">
        <f t="array" ref="AM283">IFERROR(
INDEX($G$3:$G$100,
SMALL(
IF($G$3:$G$100="Sportif", ROW($G$3:$G$100)-ROW($G$3)+1),
ROW(A281)
)
),
"")</f>
        <v/>
      </c>
      <c r="AN283" s="2" t="str" cm="1">
        <f t="array" ref="AN283">IFERROR(
INDEX($A$3:$G$100,
SMALL(
IF($G$3:$G$100="Sportif", ROW($A$3:$A$100)-ROW($A$3)+1),
ROW(E281)
),
COLUMN(E281)
),
"")</f>
        <v/>
      </c>
      <c r="AO283" s="2" t="str">
        <f t="shared" si="64"/>
        <v/>
      </c>
    </row>
    <row r="284" spans="1:41" x14ac:dyDescent="0.3">
      <c r="A284" t="s">
        <v>149</v>
      </c>
      <c r="B284" t="s">
        <v>92</v>
      </c>
      <c r="C284" s="2" t="s">
        <v>514</v>
      </c>
      <c r="D284" t="s">
        <v>29</v>
      </c>
      <c r="E284">
        <v>37</v>
      </c>
      <c r="F284" s="2">
        <f t="shared" si="63"/>
        <v>278</v>
      </c>
      <c r="G284" t="s">
        <v>26</v>
      </c>
      <c r="I284" s="2">
        <f t="shared" si="65"/>
        <v>282</v>
      </c>
      <c r="J284" s="2" t="str">
        <f t="shared" si="66"/>
        <v>PETIT</v>
      </c>
      <c r="K284" s="2" t="str">
        <f t="shared" si="67"/>
        <v>Françoise</v>
      </c>
      <c r="L284" s="2" t="str">
        <f t="shared" si="68"/>
        <v>CH CORBIE ALBERT</v>
      </c>
      <c r="M284" s="2">
        <f t="shared" si="69"/>
        <v>37</v>
      </c>
      <c r="V284" t="s">
        <v>198</v>
      </c>
      <c r="W284" t="s">
        <v>53</v>
      </c>
      <c r="X284" s="2" t="s">
        <v>186</v>
      </c>
      <c r="Y284" t="s">
        <v>29</v>
      </c>
      <c r="Z284">
        <v>36</v>
      </c>
      <c r="AA284" s="2">
        <v>282</v>
      </c>
      <c r="AJ284" t="str" cm="1">
        <f t="array" ref="AJ284">IFERROR(
INDEX($A$3:$G$317,
SMALL(
IF($G$3:$G$317="Sportif", ROW($A$3:$A$317)-ROW($A$3)+1),
ROW(A282)
),
CHOOSE(COLUMN(A282),1,2,3,7,5)
),
"")</f>
        <v/>
      </c>
      <c r="AK284" t="str" cm="1">
        <f t="array" ref="AK284">IFERROR(
INDEX($A$3:$G$317,
SMALL(
IF($G$3:$G$317="Sportif", ROW($A$3:$A$317)-ROW($A$3)+1),
ROW(B282)
),
CHOOSE(COLUMN(B282),1,2,3,7,5)
),
"")</f>
        <v/>
      </c>
      <c r="AL284" s="2" t="str" cm="1">
        <f t="array" ref="AL284">IFERROR(
INDEX($A$3:$G$100,
SMALL(
IF($G$3:$G$100="Sportif", ROW($A$3:$A$100)-ROW($A$3)+1),
ROW(C282)
),
COLUMN(C282)
),
"")</f>
        <v/>
      </c>
      <c r="AM284" t="str" cm="1">
        <f t="array" ref="AM284">IFERROR(
INDEX($G$3:$G$100,
SMALL(
IF($G$3:$G$100="Sportif", ROW($G$3:$G$100)-ROW($G$3)+1),
ROW(A282)
)
),
"")</f>
        <v/>
      </c>
      <c r="AN284" s="2" t="str" cm="1">
        <f t="array" ref="AN284">IFERROR(
INDEX($A$3:$G$100,
SMALL(
IF($G$3:$G$100="Sportif", ROW($A$3:$A$100)-ROW($A$3)+1),
ROW(E282)
),
COLUMN(E282)
),
"")</f>
        <v/>
      </c>
      <c r="AO284" s="2" t="str">
        <f t="shared" si="64"/>
        <v/>
      </c>
    </row>
    <row r="285" spans="1:41" x14ac:dyDescent="0.3">
      <c r="A285" t="s">
        <v>634</v>
      </c>
      <c r="B285" t="s">
        <v>635</v>
      </c>
      <c r="C285" s="2" t="s">
        <v>514</v>
      </c>
      <c r="D285" t="s">
        <v>29</v>
      </c>
      <c r="E285">
        <v>36.5</v>
      </c>
      <c r="F285" s="2">
        <f t="shared" si="63"/>
        <v>283</v>
      </c>
      <c r="G285" t="s">
        <v>26</v>
      </c>
      <c r="I285" s="2">
        <f t="shared" si="65"/>
        <v>283</v>
      </c>
      <c r="J285" s="2" t="str">
        <f t="shared" si="66"/>
        <v>LENDLE</v>
      </c>
      <c r="K285" s="2" t="str">
        <f t="shared" si="67"/>
        <v>Calvin</v>
      </c>
      <c r="L285" s="2" t="str">
        <f t="shared" si="68"/>
        <v>CH CORBIE ALBERT</v>
      </c>
      <c r="M285" s="2">
        <f t="shared" si="69"/>
        <v>36.5</v>
      </c>
      <c r="W285" t="s">
        <v>234</v>
      </c>
      <c r="X285" s="2" t="s">
        <v>235</v>
      </c>
      <c r="Y285" t="s">
        <v>29</v>
      </c>
      <c r="Z285">
        <v>36</v>
      </c>
      <c r="AA285" s="2">
        <v>282</v>
      </c>
      <c r="AJ285" t="str" cm="1">
        <f t="array" ref="AJ285">IFERROR(
INDEX($A$3:$G$317,
SMALL(
IF($G$3:$G$317="Sportif", ROW($A$3:$A$317)-ROW($A$3)+1),
ROW(A283)
),
CHOOSE(COLUMN(A283),1,2,3,7,5)
),
"")</f>
        <v/>
      </c>
      <c r="AK285" t="str" cm="1">
        <f t="array" ref="AK285">IFERROR(
INDEX($A$3:$G$317,
SMALL(
IF($G$3:$G$317="Sportif", ROW($A$3:$A$317)-ROW($A$3)+1),
ROW(B283)
),
CHOOSE(COLUMN(B283),1,2,3,7,5)
),
"")</f>
        <v/>
      </c>
      <c r="AL285" s="2" t="str" cm="1">
        <f t="array" ref="AL285">IFERROR(
INDEX($A$3:$G$100,
SMALL(
IF($G$3:$G$100="Sportif", ROW($A$3:$A$100)-ROW($A$3)+1),
ROW(C283)
),
COLUMN(C283)
),
"")</f>
        <v/>
      </c>
      <c r="AM285" t="str" cm="1">
        <f t="array" ref="AM285">IFERROR(
INDEX($G$3:$G$100,
SMALL(
IF($G$3:$G$100="Sportif", ROW($G$3:$G$100)-ROW($G$3)+1),
ROW(A283)
)
),
"")</f>
        <v/>
      </c>
      <c r="AN285" s="2" t="str" cm="1">
        <f t="array" ref="AN285">IFERROR(
INDEX($A$3:$G$100,
SMALL(
IF($G$3:$G$100="Sportif", ROW($A$3:$A$100)-ROW($A$3)+1),
ROW(E283)
),
COLUMN(E283)
),
"")</f>
        <v/>
      </c>
      <c r="AO285" s="2" t="str">
        <f t="shared" si="64"/>
        <v/>
      </c>
    </row>
    <row r="286" spans="1:41" x14ac:dyDescent="0.3">
      <c r="A286" t="s">
        <v>198</v>
      </c>
      <c r="B286" t="s">
        <v>53</v>
      </c>
      <c r="C286" s="2" t="s">
        <v>186</v>
      </c>
      <c r="D286" t="s">
        <v>29</v>
      </c>
      <c r="E286">
        <v>36</v>
      </c>
      <c r="F286" s="2">
        <f t="shared" si="63"/>
        <v>284</v>
      </c>
      <c r="G286" t="s">
        <v>132</v>
      </c>
      <c r="I286" s="2">
        <f t="shared" si="65"/>
        <v>284</v>
      </c>
      <c r="J286" s="2" t="str">
        <f t="shared" si="66"/>
        <v>BAUDELET</v>
      </c>
      <c r="K286" s="2" t="str">
        <f t="shared" si="67"/>
        <v>Corinne</v>
      </c>
      <c r="L286" s="2" t="str">
        <f t="shared" si="68"/>
        <v>EHPAD Warloy-Baillon</v>
      </c>
      <c r="M286" s="2">
        <f t="shared" si="69"/>
        <v>36</v>
      </c>
      <c r="V286" t="s">
        <v>342</v>
      </c>
      <c r="W286" t="s">
        <v>343</v>
      </c>
      <c r="X286" s="2" t="s">
        <v>127</v>
      </c>
      <c r="Y286" t="s">
        <v>29</v>
      </c>
      <c r="Z286">
        <v>34</v>
      </c>
      <c r="AA286" s="2">
        <v>284</v>
      </c>
      <c r="AJ286" t="str" cm="1">
        <f t="array" ref="AJ286">IFERROR(
INDEX($A$3:$G$317,
SMALL(
IF($G$3:$G$317="Sportif", ROW($A$3:$A$317)-ROW($A$3)+1),
ROW(A284)
),
CHOOSE(COLUMN(A284),1,2,3,7,5)
),
"")</f>
        <v/>
      </c>
      <c r="AK286" t="str" cm="1">
        <f t="array" ref="AK286">IFERROR(
INDEX($A$3:$G$317,
SMALL(
IF($G$3:$G$317="Sportif", ROW($A$3:$A$317)-ROW($A$3)+1),
ROW(B284)
),
CHOOSE(COLUMN(B284),1,2,3,7,5)
),
"")</f>
        <v/>
      </c>
      <c r="AL286" s="2" t="str" cm="1">
        <f t="array" ref="AL286">IFERROR(
INDEX($A$3:$G$100,
SMALL(
IF($G$3:$G$100="Sportif", ROW($A$3:$A$100)-ROW($A$3)+1),
ROW(C284)
),
COLUMN(C284)
),
"")</f>
        <v/>
      </c>
      <c r="AM286" t="str" cm="1">
        <f t="array" ref="AM286">IFERROR(
INDEX($G$3:$G$100,
SMALL(
IF($G$3:$G$100="Sportif", ROW($G$3:$G$100)-ROW($G$3)+1),
ROW(A284)
)
),
"")</f>
        <v/>
      </c>
      <c r="AN286" s="2" t="str" cm="1">
        <f t="array" ref="AN286">IFERROR(
INDEX($A$3:$G$100,
SMALL(
IF($G$3:$G$100="Sportif", ROW($A$3:$A$100)-ROW($A$3)+1),
ROW(E284)
),
COLUMN(E284)
),
"")</f>
        <v/>
      </c>
      <c r="AO286" s="2" t="str">
        <f t="shared" si="64"/>
        <v/>
      </c>
    </row>
    <row r="287" spans="1:41" x14ac:dyDescent="0.3">
      <c r="B287" t="s">
        <v>234</v>
      </c>
      <c r="C287" s="2" t="s">
        <v>235</v>
      </c>
      <c r="D287" t="s">
        <v>29</v>
      </c>
      <c r="E287">
        <v>36</v>
      </c>
      <c r="F287" s="2">
        <f t="shared" si="63"/>
        <v>284</v>
      </c>
      <c r="G287" t="s">
        <v>26</v>
      </c>
      <c r="I287" s="2">
        <f t="shared" si="65"/>
        <v>285</v>
      </c>
      <c r="J287" s="2">
        <f t="shared" si="66"/>
        <v>0</v>
      </c>
      <c r="K287" s="2" t="str">
        <f t="shared" si="67"/>
        <v>Paul</v>
      </c>
      <c r="L287" s="2" t="str">
        <f t="shared" si="68"/>
        <v>SESSAD APF</v>
      </c>
      <c r="M287" s="2">
        <f t="shared" si="69"/>
        <v>36</v>
      </c>
      <c r="V287" t="s">
        <v>199</v>
      </c>
      <c r="W287" t="s">
        <v>200</v>
      </c>
      <c r="X287" s="2" t="s">
        <v>186</v>
      </c>
      <c r="Y287" t="s">
        <v>29</v>
      </c>
      <c r="Z287">
        <v>33</v>
      </c>
      <c r="AA287" s="2">
        <v>285</v>
      </c>
      <c r="AJ287" t="str" cm="1">
        <f t="array" ref="AJ287">IFERROR(
INDEX($A$3:$G$317,
SMALL(
IF($G$3:$G$317="Sportif", ROW($A$3:$A$317)-ROW($A$3)+1),
ROW(A285)
),
CHOOSE(COLUMN(A285),1,2,3,7,5)
),
"")</f>
        <v/>
      </c>
      <c r="AK287" t="str" cm="1">
        <f t="array" ref="AK287">IFERROR(
INDEX($A$3:$G$317,
SMALL(
IF($G$3:$G$317="Sportif", ROW($A$3:$A$317)-ROW($A$3)+1),
ROW(B285)
),
CHOOSE(COLUMN(B285),1,2,3,7,5)
),
"")</f>
        <v/>
      </c>
      <c r="AL287" s="2" t="str" cm="1">
        <f t="array" ref="AL287">IFERROR(
INDEX($A$3:$G$100,
SMALL(
IF($G$3:$G$100="Sportif", ROW($A$3:$A$100)-ROW($A$3)+1),
ROW(C285)
),
COLUMN(C285)
),
"")</f>
        <v/>
      </c>
      <c r="AM287" s="2" t="str" cm="1">
        <f t="array" ref="AM287">IFERROR(
INDEX($G$3:$G$100,
SMALL(
IF($G$3:$G$100="Sportif", ROW($G$3:$G$100)-ROW($G$3)+1),
ROW(A285)
)
),
"")</f>
        <v/>
      </c>
      <c r="AN287" s="2" t="str" cm="1">
        <f t="array" ref="AN287">IFERROR(
INDEX($A$3:$G$100,
SMALL(
IF($G$3:$G$100="Sportif", ROW($A$3:$A$100)-ROW($A$3)+1),
ROW(E285)
),
COLUMN(E285)
),
"")</f>
        <v/>
      </c>
      <c r="AO287" s="2" t="str">
        <f t="shared" si="64"/>
        <v/>
      </c>
    </row>
    <row r="288" spans="1:41" x14ac:dyDescent="0.3">
      <c r="A288" t="s">
        <v>342</v>
      </c>
      <c r="B288" t="s">
        <v>343</v>
      </c>
      <c r="C288" s="2" t="s">
        <v>127</v>
      </c>
      <c r="D288" t="s">
        <v>29</v>
      </c>
      <c r="E288">
        <v>34</v>
      </c>
      <c r="F288" s="2">
        <f t="shared" si="63"/>
        <v>286</v>
      </c>
      <c r="G288" t="s">
        <v>26</v>
      </c>
      <c r="I288" s="2">
        <f t="shared" si="65"/>
        <v>286</v>
      </c>
      <c r="J288" s="2" t="str">
        <f t="shared" si="66"/>
        <v>BIENDINE</v>
      </c>
      <c r="K288" s="2" t="str">
        <f t="shared" si="67"/>
        <v>Cathy</v>
      </c>
      <c r="L288" s="2" t="str">
        <f t="shared" si="68"/>
        <v>Handisport Amiens Métropole</v>
      </c>
      <c r="M288" s="2">
        <f t="shared" si="69"/>
        <v>34</v>
      </c>
      <c r="V288" t="s">
        <v>568</v>
      </c>
      <c r="W288" t="s">
        <v>569</v>
      </c>
      <c r="X288" s="2" t="s">
        <v>514</v>
      </c>
      <c r="Y288" t="s">
        <v>29</v>
      </c>
      <c r="Z288">
        <v>33</v>
      </c>
      <c r="AA288" s="2">
        <v>285</v>
      </c>
      <c r="AJ288" t="str" cm="1">
        <f t="array" ref="AJ288">IFERROR(
INDEX($A$3:$G$317,
SMALL(
IF($G$3:$G$317="Sportif", ROW($A$3:$A$317)-ROW($A$3)+1),
ROW(A286)
),
CHOOSE(COLUMN(A286),1,2,3,7,5)
),
"")</f>
        <v/>
      </c>
      <c r="AK288" t="str" cm="1">
        <f t="array" ref="AK288">IFERROR(
INDEX($A$3:$G$317,
SMALL(
IF($G$3:$G$317="Sportif", ROW($A$3:$A$317)-ROW($A$3)+1),
ROW(B286)
),
CHOOSE(COLUMN(B286),1,2,3,7,5)
),
"")</f>
        <v/>
      </c>
      <c r="AL288" s="2" t="str" cm="1">
        <f t="array" ref="AL288">IFERROR(
INDEX($A$3:$G$100,
SMALL(
IF($G$3:$G$100="Sportif", ROW($A$3:$A$100)-ROW($A$3)+1),
ROW(C286)
),
COLUMN(C286)
),
"")</f>
        <v/>
      </c>
      <c r="AM288" s="2" t="str" cm="1">
        <f t="array" ref="AM288">IFERROR(
INDEX($G$3:$G$100,
SMALL(
IF($G$3:$G$100="Sportif", ROW($G$3:$G$100)-ROW($G$3)+1),
ROW(A286)
)
),
"")</f>
        <v/>
      </c>
      <c r="AN288" s="2" t="str" cm="1">
        <f t="array" ref="AN288">IFERROR(
INDEX($A$3:$G$100,
SMALL(
IF($G$3:$G$100="Sportif", ROW($A$3:$A$100)-ROW($A$3)+1),
ROW(E286)
),
COLUMN(E286)
),
"")</f>
        <v/>
      </c>
      <c r="AO288" s="2" t="str">
        <f t="shared" si="64"/>
        <v/>
      </c>
    </row>
    <row r="289" spans="1:41" x14ac:dyDescent="0.3">
      <c r="A289" t="s">
        <v>199</v>
      </c>
      <c r="B289" t="s">
        <v>200</v>
      </c>
      <c r="C289" s="2" t="s">
        <v>186</v>
      </c>
      <c r="D289" t="s">
        <v>29</v>
      </c>
      <c r="E289">
        <v>33</v>
      </c>
      <c r="F289" s="2">
        <f t="shared" si="63"/>
        <v>287</v>
      </c>
      <c r="G289" t="s">
        <v>16</v>
      </c>
      <c r="I289" s="2">
        <f t="shared" ref="I289:I317" si="70">I288+1</f>
        <v>287</v>
      </c>
      <c r="J289" s="2" t="str">
        <f t="shared" ref="J289:J317" si="71">IFERROR(A289, "")</f>
        <v>DELEPINE</v>
      </c>
      <c r="K289" s="2" t="str">
        <f t="shared" ref="K289:K317" si="72">IFERROR(B289, "")</f>
        <v>Anne-Sophie</v>
      </c>
      <c r="L289" s="2" t="str">
        <f t="shared" ref="L289:L317" si="73">IFERROR(C289, "")</f>
        <v>EHPAD Warloy-Baillon</v>
      </c>
      <c r="M289" s="2">
        <f t="shared" ref="M289:M317" si="74">IFERROR(E289, "")</f>
        <v>33</v>
      </c>
      <c r="V289" t="s">
        <v>143</v>
      </c>
      <c r="W289" t="s">
        <v>144</v>
      </c>
      <c r="X289" t="s">
        <v>36</v>
      </c>
      <c r="Y289" t="s">
        <v>29</v>
      </c>
      <c r="Z289">
        <v>32</v>
      </c>
      <c r="AA289" s="2">
        <v>287</v>
      </c>
      <c r="AJ289" t="str" cm="1">
        <f t="array" ref="AJ289">IFERROR(
INDEX($A$3:$G$317,
SMALL(
IF($G$3:$G$317="Sportif", ROW($A$3:$A$317)-ROW($A$3)+1),
ROW(A287)
),
CHOOSE(COLUMN(A287),1,2,3,7,5)
),
"")</f>
        <v/>
      </c>
      <c r="AK289" t="str" cm="1">
        <f t="array" ref="AK289">IFERROR(
INDEX($A$3:$G$317,
SMALL(
IF($G$3:$G$317="Sportif", ROW($A$3:$A$317)-ROW($A$3)+1),
ROW(B287)
),
CHOOSE(COLUMN(B287),1,2,3,7,5)
),
"")</f>
        <v/>
      </c>
      <c r="AL289" s="2" t="str" cm="1">
        <f t="array" ref="AL289">IFERROR(
INDEX($A$3:$G$100,
SMALL(
IF($G$3:$G$100="Sportif", ROW($A$3:$A$100)-ROW($A$3)+1),
ROW(C287)
),
COLUMN(C287)
),
"")</f>
        <v/>
      </c>
      <c r="AM289" s="2" t="str" cm="1">
        <f t="array" ref="AM289">IFERROR(
INDEX($G$3:$G$100,
SMALL(
IF($G$3:$G$100="Sportif", ROW($G$3:$G$100)-ROW($G$3)+1),
ROW(A287)
)
),
"")</f>
        <v/>
      </c>
      <c r="AN289" s="2" t="str" cm="1">
        <f t="array" ref="AN289">IFERROR(
INDEX($A$3:$G$100,
SMALL(
IF($G$3:$G$100="Sportif", ROW($A$3:$A$100)-ROW($A$3)+1),
ROW(E287)
),
COLUMN(E287)
),
"")</f>
        <v/>
      </c>
      <c r="AO289" s="2" t="str">
        <f t="shared" si="64"/>
        <v/>
      </c>
    </row>
    <row r="290" spans="1:41" x14ac:dyDescent="0.3">
      <c r="A290" t="s">
        <v>568</v>
      </c>
      <c r="B290" t="s">
        <v>569</v>
      </c>
      <c r="C290" s="2" t="s">
        <v>514</v>
      </c>
      <c r="D290" t="s">
        <v>29</v>
      </c>
      <c r="E290">
        <v>33</v>
      </c>
      <c r="F290" s="2">
        <f t="shared" si="63"/>
        <v>287</v>
      </c>
      <c r="G290" t="s">
        <v>26</v>
      </c>
      <c r="I290" s="2">
        <f t="shared" si="70"/>
        <v>288</v>
      </c>
      <c r="J290" s="2" t="str">
        <f t="shared" si="71"/>
        <v>PIERRET</v>
      </c>
      <c r="K290" s="2" t="str">
        <f t="shared" si="72"/>
        <v>Arnaud</v>
      </c>
      <c r="L290" s="2" t="str">
        <f t="shared" si="73"/>
        <v>CH CORBIE ALBERT</v>
      </c>
      <c r="M290" s="2">
        <f t="shared" si="74"/>
        <v>33</v>
      </c>
      <c r="V290" t="s">
        <v>201</v>
      </c>
      <c r="W290" t="s">
        <v>202</v>
      </c>
      <c r="X290" s="2" t="s">
        <v>186</v>
      </c>
      <c r="Y290" t="s">
        <v>29</v>
      </c>
      <c r="Z290">
        <v>31</v>
      </c>
      <c r="AA290" s="2">
        <v>288</v>
      </c>
      <c r="AJ290" t="str" cm="1">
        <f t="array" ref="AJ290">IFERROR(
INDEX($A$3:$G$317,
SMALL(
IF($G$3:$G$317="Sportif", ROW($A$3:$A$317)-ROW($A$3)+1),
ROW(A288)
),
CHOOSE(COLUMN(A288),1,2,3,7,5)
),
"")</f>
        <v/>
      </c>
      <c r="AK290" t="str" cm="1">
        <f t="array" ref="AK290">IFERROR(
INDEX($A$3:$G$317,
SMALL(
IF($G$3:$G$317="Sportif", ROW($A$3:$A$317)-ROW($A$3)+1),
ROW(B288)
),
CHOOSE(COLUMN(B288),1,2,3,7,5)
),
"")</f>
        <v/>
      </c>
      <c r="AL290" s="2" t="str" cm="1">
        <f t="array" ref="AL290">IFERROR(
INDEX($A$3:$G$100,
SMALL(
IF($G$3:$G$100="Sportif", ROW($A$3:$A$100)-ROW($A$3)+1),
ROW(C288)
),
COLUMN(C288)
),
"")</f>
        <v/>
      </c>
      <c r="AM290" s="2" t="str" cm="1">
        <f t="array" ref="AM290">IFERROR(
INDEX($G$3:$G$100,
SMALL(
IF($G$3:$G$100="Sportif", ROW($G$3:$G$100)-ROW($G$3)+1),
ROW(A288)
)
),
"")</f>
        <v/>
      </c>
      <c r="AN290" s="2" t="str" cm="1">
        <f t="array" ref="AN290">IFERROR(
INDEX($A$3:$G$100,
SMALL(
IF($G$3:$G$100="Sportif", ROW($A$3:$A$100)-ROW($A$3)+1),
ROW(E288)
),
COLUMN(E288)
),
"")</f>
        <v/>
      </c>
      <c r="AO290" s="2" t="str">
        <f t="shared" si="64"/>
        <v/>
      </c>
    </row>
    <row r="291" spans="1:41" x14ac:dyDescent="0.3">
      <c r="A291" t="s">
        <v>143</v>
      </c>
      <c r="B291" t="s">
        <v>144</v>
      </c>
      <c r="C291" t="s">
        <v>36</v>
      </c>
      <c r="D291" t="s">
        <v>29</v>
      </c>
      <c r="E291">
        <v>32</v>
      </c>
      <c r="F291" s="2">
        <f t="shared" si="63"/>
        <v>289</v>
      </c>
      <c r="G291" t="s">
        <v>26</v>
      </c>
      <c r="I291" s="2">
        <f t="shared" si="70"/>
        <v>289</v>
      </c>
      <c r="J291" s="2" t="str">
        <f t="shared" si="71"/>
        <v>RACINE</v>
      </c>
      <c r="K291" s="2" t="str">
        <f t="shared" si="72"/>
        <v>Denise</v>
      </c>
      <c r="L291" s="2" t="str">
        <f t="shared" si="73"/>
        <v>EHPAD Fouilloy</v>
      </c>
      <c r="M291" s="2">
        <f t="shared" si="74"/>
        <v>32</v>
      </c>
      <c r="V291" t="s">
        <v>706</v>
      </c>
      <c r="W291" t="s">
        <v>109</v>
      </c>
      <c r="X291" s="2" t="s">
        <v>514</v>
      </c>
      <c r="Y291" t="s">
        <v>29</v>
      </c>
      <c r="Z291">
        <v>31</v>
      </c>
      <c r="AA291" s="2">
        <v>288</v>
      </c>
      <c r="AJ291" t="str" cm="1">
        <f t="array" ref="AJ291">IFERROR(
INDEX($A$3:$G$317,
SMALL(
IF($G$3:$G$317="Sportif", ROW($A$3:$A$317)-ROW($A$3)+1),
ROW(A289)
),
CHOOSE(COLUMN(A289),1,2,3,7,5)
),
"")</f>
        <v/>
      </c>
      <c r="AK291" t="str" cm="1">
        <f t="array" ref="AK291">IFERROR(
INDEX($A$3:$G$317,
SMALL(
IF($G$3:$G$317="Sportif", ROW($A$3:$A$317)-ROW($A$3)+1),
ROW(B289)
),
CHOOSE(COLUMN(B289),1,2,3,7,5)
),
"")</f>
        <v/>
      </c>
      <c r="AL291" s="2" t="str" cm="1">
        <f t="array" ref="AL291">IFERROR(
INDEX($A$3:$G$100,
SMALL(
IF($G$3:$G$100="Sportif", ROW($A$3:$A$100)-ROW($A$3)+1),
ROW(C289)
),
COLUMN(C289)
),
"")</f>
        <v/>
      </c>
      <c r="AM291" s="2" t="str" cm="1">
        <f t="array" ref="AM291">IFERROR(
INDEX($G$3:$G$100,
SMALL(
IF($G$3:$G$100="Sportif", ROW($G$3:$G$100)-ROW($G$3)+1),
ROW(A289)
)
),
"")</f>
        <v/>
      </c>
      <c r="AN291" s="2" t="str" cm="1">
        <f t="array" ref="AN291">IFERROR(
INDEX($A$3:$G$100,
SMALL(
IF($G$3:$G$100="Sportif", ROW($A$3:$A$100)-ROW($A$3)+1),
ROW(E289)
),
COLUMN(E289)
),
"")</f>
        <v/>
      </c>
      <c r="AO291" s="2" t="str">
        <f t="shared" si="64"/>
        <v/>
      </c>
    </row>
    <row r="292" spans="1:41" x14ac:dyDescent="0.3">
      <c r="A292" t="s">
        <v>201</v>
      </c>
      <c r="B292" t="s">
        <v>202</v>
      </c>
      <c r="C292" s="2" t="s">
        <v>186</v>
      </c>
      <c r="D292" t="s">
        <v>29</v>
      </c>
      <c r="E292">
        <v>31</v>
      </c>
      <c r="F292" s="2">
        <f t="shared" si="63"/>
        <v>290</v>
      </c>
      <c r="G292" t="s">
        <v>26</v>
      </c>
      <c r="I292" s="2">
        <f t="shared" si="70"/>
        <v>290</v>
      </c>
      <c r="J292" s="2" t="str">
        <f t="shared" si="71"/>
        <v>DENIS</v>
      </c>
      <c r="K292" s="2" t="str">
        <f t="shared" si="72"/>
        <v>Jean-François</v>
      </c>
      <c r="L292" s="2" t="str">
        <f t="shared" si="73"/>
        <v>EHPAD Warloy-Baillon</v>
      </c>
      <c r="M292" s="2">
        <f t="shared" si="74"/>
        <v>31</v>
      </c>
      <c r="V292" t="s">
        <v>707</v>
      </c>
      <c r="W292" t="s">
        <v>216</v>
      </c>
      <c r="X292" s="2" t="s">
        <v>514</v>
      </c>
      <c r="Y292" t="s">
        <v>29</v>
      </c>
      <c r="Z292">
        <v>30</v>
      </c>
      <c r="AA292" s="2">
        <v>290</v>
      </c>
      <c r="AJ292" t="str" cm="1">
        <f t="array" ref="AJ292">IFERROR(
INDEX($A$3:$G$317,
SMALL(
IF($G$3:$G$317="Sportif", ROW($A$3:$A$317)-ROW($A$3)+1),
ROW(A290)
),
CHOOSE(COLUMN(A290),1,2,3,7,5)
),
"")</f>
        <v/>
      </c>
      <c r="AK292" t="str" cm="1">
        <f t="array" ref="AK292">IFERROR(
INDEX($A$3:$G$317,
SMALL(
IF($G$3:$G$317="Sportif", ROW($A$3:$A$317)-ROW($A$3)+1),
ROW(B290)
),
CHOOSE(COLUMN(B290),1,2,3,7,5)
),
"")</f>
        <v/>
      </c>
      <c r="AL292" s="2" t="str" cm="1">
        <f t="array" ref="AL292">IFERROR(
INDEX($A$3:$G$100,
SMALL(
IF($G$3:$G$100="Sportif", ROW($A$3:$A$100)-ROW($A$3)+1),
ROW(C290)
),
COLUMN(C290)
),
"")</f>
        <v/>
      </c>
      <c r="AM292" s="2" t="str" cm="1">
        <f t="array" ref="AM292">IFERROR(
INDEX($G$3:$G$100,
SMALL(
IF($G$3:$G$100="Sportif", ROW($G$3:$G$100)-ROW($G$3)+1),
ROW(A290)
)
),
"")</f>
        <v/>
      </c>
      <c r="AN292" s="2" t="str" cm="1">
        <f t="array" ref="AN292">IFERROR(
INDEX($A$3:$G$100,
SMALL(
IF($G$3:$G$100="Sportif", ROW($A$3:$A$100)-ROW($A$3)+1),
ROW(E290)
),
COLUMN(E290)
),
"")</f>
        <v/>
      </c>
      <c r="AO292" s="2" t="str">
        <f t="shared" si="64"/>
        <v/>
      </c>
    </row>
    <row r="293" spans="1:41" x14ac:dyDescent="0.3">
      <c r="A293" t="s">
        <v>706</v>
      </c>
      <c r="B293" t="s">
        <v>109</v>
      </c>
      <c r="C293" s="2" t="s">
        <v>514</v>
      </c>
      <c r="D293" t="s">
        <v>29</v>
      </c>
      <c r="E293">
        <v>31</v>
      </c>
      <c r="F293" s="2">
        <f t="shared" si="63"/>
        <v>290</v>
      </c>
      <c r="G293" t="s">
        <v>26</v>
      </c>
      <c r="I293" s="2">
        <f t="shared" si="70"/>
        <v>291</v>
      </c>
      <c r="J293" s="2" t="str">
        <f t="shared" si="71"/>
        <v>BOCQUILLON</v>
      </c>
      <c r="K293" s="2" t="str">
        <f t="shared" si="72"/>
        <v>Nicole</v>
      </c>
      <c r="L293" s="2" t="str">
        <f t="shared" si="73"/>
        <v>CH CORBIE ALBERT</v>
      </c>
      <c r="M293" s="2">
        <f t="shared" si="74"/>
        <v>31</v>
      </c>
      <c r="V293" t="s">
        <v>492</v>
      </c>
      <c r="W293" t="s">
        <v>493</v>
      </c>
      <c r="X293" s="2" t="s">
        <v>363</v>
      </c>
      <c r="Y293" t="s">
        <v>29</v>
      </c>
      <c r="Z293">
        <v>29.5</v>
      </c>
      <c r="AA293" s="2">
        <v>291</v>
      </c>
      <c r="AJ293" t="str" cm="1">
        <f t="array" ref="AJ293">IFERROR(
INDEX($A$3:$G$317,
SMALL(
IF($G$3:$G$317="Sportif", ROW($A$3:$A$317)-ROW($A$3)+1),
ROW(A291)
),
CHOOSE(COLUMN(A291),1,2,3,7,5)
),
"")</f>
        <v/>
      </c>
      <c r="AK293" t="str" cm="1">
        <f t="array" ref="AK293">IFERROR(
INDEX($A$3:$G$317,
SMALL(
IF($G$3:$G$317="Sportif", ROW($A$3:$A$317)-ROW($A$3)+1),
ROW(B291)
),
CHOOSE(COLUMN(B291),1,2,3,7,5)
),
"")</f>
        <v/>
      </c>
      <c r="AL293" s="2" t="str" cm="1">
        <f t="array" ref="AL293">IFERROR(
INDEX($A$3:$G$100,
SMALL(
IF($G$3:$G$100="Sportif", ROW($A$3:$A$100)-ROW($A$3)+1),
ROW(C291)
),
COLUMN(C291)
),
"")</f>
        <v/>
      </c>
      <c r="AM293" s="2" t="str" cm="1">
        <f t="array" ref="AM293">IFERROR(
INDEX($G$3:$G$100,
SMALL(
IF($G$3:$G$100="Sportif", ROW($G$3:$G$100)-ROW($G$3)+1),
ROW(A291)
)
),
"")</f>
        <v/>
      </c>
      <c r="AN293" s="2" t="str" cm="1">
        <f t="array" ref="AN293">IFERROR(
INDEX($A$3:$G$100,
SMALL(
IF($G$3:$G$100="Sportif", ROW($A$3:$A$100)-ROW($A$3)+1),
ROW(E291)
),
COLUMN(E291)
),
"")</f>
        <v/>
      </c>
      <c r="AO293" s="2" t="str">
        <f t="shared" si="64"/>
        <v/>
      </c>
    </row>
    <row r="294" spans="1:41" x14ac:dyDescent="0.3">
      <c r="A294" t="s">
        <v>707</v>
      </c>
      <c r="B294" t="s">
        <v>216</v>
      </c>
      <c r="C294" s="2" t="s">
        <v>514</v>
      </c>
      <c r="D294" t="s">
        <v>29</v>
      </c>
      <c r="E294">
        <v>30</v>
      </c>
      <c r="F294" s="2">
        <f t="shared" si="63"/>
        <v>292</v>
      </c>
      <c r="G294" t="s">
        <v>26</v>
      </c>
      <c r="I294" s="2">
        <f t="shared" si="70"/>
        <v>292</v>
      </c>
      <c r="J294" s="2" t="str">
        <f t="shared" si="71"/>
        <v>BOCKSTAEL</v>
      </c>
      <c r="K294" s="2" t="str">
        <f t="shared" si="72"/>
        <v>Jean François</v>
      </c>
      <c r="L294" s="2" t="str">
        <f t="shared" si="73"/>
        <v>CH CORBIE ALBERT</v>
      </c>
      <c r="M294" s="2">
        <f t="shared" si="74"/>
        <v>30</v>
      </c>
      <c r="V294" t="s">
        <v>203</v>
      </c>
      <c r="W294" t="s">
        <v>123</v>
      </c>
      <c r="X294" s="2" t="s">
        <v>186</v>
      </c>
      <c r="Y294" t="s">
        <v>29</v>
      </c>
      <c r="Z294">
        <v>29</v>
      </c>
      <c r="AA294" s="2">
        <v>292</v>
      </c>
      <c r="AJ294" t="str" cm="1">
        <f t="array" ref="AJ294">IFERROR(
INDEX($A$3:$G$317,
SMALL(
IF($G$3:$G$317="Sportif", ROW($A$3:$A$317)-ROW($A$3)+1),
ROW(A292)
),
CHOOSE(COLUMN(A292),1,2,3,7,5)
),
"")</f>
        <v/>
      </c>
      <c r="AK294" t="str" cm="1">
        <f t="array" ref="AK294">IFERROR(
INDEX($A$3:$G$317,
SMALL(
IF($G$3:$G$317="Sportif", ROW($A$3:$A$317)-ROW($A$3)+1),
ROW(B292)
),
CHOOSE(COLUMN(B292),1,2,3,7,5)
),
"")</f>
        <v/>
      </c>
      <c r="AL294" s="2" t="str" cm="1">
        <f t="array" ref="AL294">IFERROR(
INDEX($A$3:$G$100,
SMALL(
IF($G$3:$G$100="Sportif", ROW($A$3:$A$100)-ROW($A$3)+1),
ROW(C292)
),
COLUMN(C292)
),
"")</f>
        <v/>
      </c>
      <c r="AM294" s="2" t="str" cm="1">
        <f t="array" ref="AM294">IFERROR(
INDEX($G$3:$G$100,
SMALL(
IF($G$3:$G$100="Sportif", ROW($G$3:$G$100)-ROW($G$3)+1),
ROW(A292)
)
),
"")</f>
        <v/>
      </c>
      <c r="AN294" s="2" t="str" cm="1">
        <f t="array" ref="AN294">IFERROR(
INDEX($A$3:$G$100,
SMALL(
IF($G$3:$G$100="Sportif", ROW($A$3:$A$100)-ROW($A$3)+1),
ROW(E292)
),
COLUMN(E292)
),
"")</f>
        <v/>
      </c>
      <c r="AO294" s="2" t="str">
        <f t="shared" si="64"/>
        <v/>
      </c>
    </row>
    <row r="295" spans="1:41" x14ac:dyDescent="0.3">
      <c r="A295" t="s">
        <v>492</v>
      </c>
      <c r="B295" t="s">
        <v>493</v>
      </c>
      <c r="C295" s="2" t="s">
        <v>363</v>
      </c>
      <c r="D295" t="s">
        <v>29</v>
      </c>
      <c r="E295">
        <v>29.5</v>
      </c>
      <c r="F295" s="2">
        <f t="shared" si="63"/>
        <v>293</v>
      </c>
      <c r="G295" t="s">
        <v>26</v>
      </c>
      <c r="I295" s="2">
        <f t="shared" si="70"/>
        <v>293</v>
      </c>
      <c r="J295" s="2" t="str">
        <f t="shared" si="71"/>
        <v>PICHET</v>
      </c>
      <c r="K295" s="2" t="str">
        <f t="shared" si="72"/>
        <v>Laurence</v>
      </c>
      <c r="L295" s="2" t="str">
        <f t="shared" si="73"/>
        <v>FAM / FDV HARBONNIERES</v>
      </c>
      <c r="M295" s="2">
        <f t="shared" si="74"/>
        <v>29.5</v>
      </c>
      <c r="V295" t="s">
        <v>567</v>
      </c>
      <c r="W295" t="s">
        <v>115</v>
      </c>
      <c r="X295" s="2" t="s">
        <v>514</v>
      </c>
      <c r="Y295" t="s">
        <v>29</v>
      </c>
      <c r="Z295">
        <v>29</v>
      </c>
      <c r="AA295" s="2">
        <v>292</v>
      </c>
      <c r="AJ295" t="str" cm="1">
        <f t="array" ref="AJ295">IFERROR(
INDEX($A$3:$G$317,
SMALL(
IF($G$3:$G$317="Sportif", ROW($A$3:$A$317)-ROW($A$3)+1),
ROW(A293)
),
CHOOSE(COLUMN(A293),1,2,3,7,5)
),
"")</f>
        <v/>
      </c>
      <c r="AK295" t="str" cm="1">
        <f t="array" ref="AK295">IFERROR(
INDEX($A$3:$G$317,
SMALL(
IF($G$3:$G$317="Sportif", ROW($A$3:$A$317)-ROW($A$3)+1),
ROW(B293)
),
CHOOSE(COLUMN(B293),1,2,3,7,5)
),
"")</f>
        <v/>
      </c>
      <c r="AL295" s="2" t="str" cm="1">
        <f t="array" ref="AL295">IFERROR(
INDEX($A$3:$G$100,
SMALL(
IF($G$3:$G$100="Sportif", ROW($A$3:$A$100)-ROW($A$3)+1),
ROW(C293)
),
COLUMN(C293)
),
"")</f>
        <v/>
      </c>
      <c r="AM295" s="2" t="str" cm="1">
        <f t="array" ref="AM295">IFERROR(
INDEX($G$3:$G$100,
SMALL(
IF($G$3:$G$100="Sportif", ROW($G$3:$G$100)-ROW($G$3)+1),
ROW(A293)
)
),
"")</f>
        <v/>
      </c>
      <c r="AN295" s="2" t="str" cm="1">
        <f t="array" ref="AN295">IFERROR(
INDEX($A$3:$G$100,
SMALL(
IF($G$3:$G$100="Sportif", ROW($A$3:$A$100)-ROW($A$3)+1),
ROW(E293)
),
COLUMN(E293)
),
"")</f>
        <v/>
      </c>
      <c r="AO295" s="2" t="str">
        <f t="shared" si="64"/>
        <v/>
      </c>
    </row>
    <row r="296" spans="1:41" x14ac:dyDescent="0.3">
      <c r="A296" t="s">
        <v>203</v>
      </c>
      <c r="B296" t="s">
        <v>123</v>
      </c>
      <c r="C296" s="2" t="s">
        <v>186</v>
      </c>
      <c r="D296" t="s">
        <v>29</v>
      </c>
      <c r="E296">
        <v>29</v>
      </c>
      <c r="F296" s="2">
        <f t="shared" si="63"/>
        <v>294</v>
      </c>
      <c r="G296" t="s">
        <v>26</v>
      </c>
      <c r="I296" s="2">
        <f t="shared" si="70"/>
        <v>294</v>
      </c>
      <c r="J296" s="2" t="str">
        <f t="shared" si="71"/>
        <v>MAINOT</v>
      </c>
      <c r="K296" s="2" t="str">
        <f t="shared" si="72"/>
        <v>Suzanne</v>
      </c>
      <c r="L296" s="2" t="str">
        <f t="shared" si="73"/>
        <v>EHPAD Warloy-Baillon</v>
      </c>
      <c r="M296" s="2">
        <f t="shared" si="74"/>
        <v>29</v>
      </c>
      <c r="V296" t="s">
        <v>204</v>
      </c>
      <c r="W296" t="s">
        <v>205</v>
      </c>
      <c r="X296" s="2" t="s">
        <v>186</v>
      </c>
      <c r="Y296" t="s">
        <v>29</v>
      </c>
      <c r="Z296">
        <v>28</v>
      </c>
      <c r="AA296" s="2">
        <v>294</v>
      </c>
      <c r="AJ296" t="str" cm="1">
        <f t="array" ref="AJ296">IFERROR(
INDEX($A$3:$G$317,
SMALL(
IF($G$3:$G$317="Sportif", ROW($A$3:$A$317)-ROW($A$3)+1),
ROW(A294)
),
CHOOSE(COLUMN(A294),1,2,3,7,5)
),
"")</f>
        <v/>
      </c>
      <c r="AK296" t="str" cm="1">
        <f t="array" ref="AK296">IFERROR(
INDEX($A$3:$G$317,
SMALL(
IF($G$3:$G$317="Sportif", ROW($A$3:$A$317)-ROW($A$3)+1),
ROW(B294)
),
CHOOSE(COLUMN(B294),1,2,3,7,5)
),
"")</f>
        <v/>
      </c>
      <c r="AL296" s="2" t="str" cm="1">
        <f t="array" ref="AL296">IFERROR(
INDEX($A$3:$G$100,
SMALL(
IF($G$3:$G$100="Sportif", ROW($A$3:$A$100)-ROW($A$3)+1),
ROW(C294)
),
COLUMN(C294)
),
"")</f>
        <v/>
      </c>
      <c r="AM296" s="2" t="str" cm="1">
        <f t="array" ref="AM296">IFERROR(
INDEX($G$3:$G$100,
SMALL(
IF($G$3:$G$100="Sportif", ROW($G$3:$G$100)-ROW($G$3)+1),
ROW(A294)
)
),
"")</f>
        <v/>
      </c>
      <c r="AN296" s="2" t="str" cm="1">
        <f t="array" ref="AN296">IFERROR(
INDEX($A$3:$G$100,
SMALL(
IF($G$3:$G$100="Sportif", ROW($A$3:$A$100)-ROW($A$3)+1),
ROW(E294)
),
COLUMN(E294)
),
"")</f>
        <v/>
      </c>
      <c r="AO296" s="2" t="str">
        <f t="shared" si="64"/>
        <v/>
      </c>
    </row>
    <row r="297" spans="1:41" x14ac:dyDescent="0.3">
      <c r="A297" t="s">
        <v>567</v>
      </c>
      <c r="B297" t="s">
        <v>115</v>
      </c>
      <c r="C297" s="2" t="s">
        <v>514</v>
      </c>
      <c r="D297" t="s">
        <v>29</v>
      </c>
      <c r="E297">
        <v>29</v>
      </c>
      <c r="F297" s="2">
        <f t="shared" si="63"/>
        <v>294</v>
      </c>
      <c r="G297" t="s">
        <v>26</v>
      </c>
      <c r="I297" s="2">
        <f t="shared" si="70"/>
        <v>295</v>
      </c>
      <c r="J297" s="2" t="str">
        <f t="shared" si="71"/>
        <v>DHENIN</v>
      </c>
      <c r="K297" s="2" t="str">
        <f t="shared" si="72"/>
        <v>Michel</v>
      </c>
      <c r="L297" s="2" t="str">
        <f t="shared" si="73"/>
        <v>CH CORBIE ALBERT</v>
      </c>
      <c r="M297" s="2">
        <f t="shared" si="74"/>
        <v>29</v>
      </c>
      <c r="W297" t="s">
        <v>236</v>
      </c>
      <c r="X297" s="2" t="s">
        <v>235</v>
      </c>
      <c r="Y297" t="s">
        <v>29</v>
      </c>
      <c r="Z297">
        <v>28</v>
      </c>
      <c r="AA297" s="2">
        <v>294</v>
      </c>
      <c r="AJ297" t="str" cm="1">
        <f t="array" ref="AJ297">IFERROR(
INDEX($A$3:$G$317,
SMALL(
IF($G$3:$G$317="Sportif", ROW($A$3:$A$317)-ROW($A$3)+1),
ROW(A295)
),
CHOOSE(COLUMN(A295),1,2,3,7,5)
),
"")</f>
        <v/>
      </c>
      <c r="AK297" t="str" cm="1">
        <f t="array" ref="AK297">IFERROR(
INDEX($A$3:$G$317,
SMALL(
IF($G$3:$G$317="Sportif", ROW($A$3:$A$317)-ROW($A$3)+1),
ROW(B295)
),
CHOOSE(COLUMN(B295),1,2,3,7,5)
),
"")</f>
        <v/>
      </c>
      <c r="AL297" s="2" t="str" cm="1">
        <f t="array" ref="AL297">IFERROR(
INDEX($A$3:$G$100,
SMALL(
IF($G$3:$G$100="Sportif", ROW($A$3:$A$100)-ROW($A$3)+1),
ROW(C295)
),
COLUMN(C295)
),
"")</f>
        <v/>
      </c>
      <c r="AM297" s="2" t="str" cm="1">
        <f t="array" ref="AM297">IFERROR(
INDEX($G$3:$G$100,
SMALL(
IF($G$3:$G$100="Sportif", ROW($G$3:$G$100)-ROW($G$3)+1),
ROW(A295)
)
),
"")</f>
        <v/>
      </c>
      <c r="AN297" s="2" t="str" cm="1">
        <f t="array" ref="AN297">IFERROR(
INDEX($A$3:$G$100,
SMALL(
IF($G$3:$G$100="Sportif", ROW($A$3:$A$100)-ROW($A$3)+1),
ROW(E295)
),
COLUMN(E295)
),
"")</f>
        <v/>
      </c>
      <c r="AO297" s="2" t="str">
        <f t="shared" si="64"/>
        <v/>
      </c>
    </row>
    <row r="298" spans="1:41" x14ac:dyDescent="0.3">
      <c r="A298" t="s">
        <v>204</v>
      </c>
      <c r="B298" t="s">
        <v>205</v>
      </c>
      <c r="C298" s="2" t="s">
        <v>186</v>
      </c>
      <c r="D298" t="s">
        <v>29</v>
      </c>
      <c r="E298">
        <v>28</v>
      </c>
      <c r="F298" s="2">
        <f t="shared" si="63"/>
        <v>296</v>
      </c>
      <c r="G298" t="s">
        <v>132</v>
      </c>
      <c r="I298" s="2">
        <f t="shared" si="70"/>
        <v>296</v>
      </c>
      <c r="J298" s="2" t="str">
        <f t="shared" si="71"/>
        <v>BRAILLY</v>
      </c>
      <c r="K298" s="2" t="str">
        <f t="shared" si="72"/>
        <v>Dominique</v>
      </c>
      <c r="L298" s="2" t="str">
        <f t="shared" si="73"/>
        <v>EHPAD Warloy-Baillon</v>
      </c>
      <c r="M298" s="2">
        <f t="shared" si="74"/>
        <v>28</v>
      </c>
      <c r="V298" t="s">
        <v>585</v>
      </c>
      <c r="W298" t="s">
        <v>587</v>
      </c>
      <c r="X298" s="2" t="s">
        <v>514</v>
      </c>
      <c r="Y298" t="s">
        <v>29</v>
      </c>
      <c r="Z298">
        <v>28</v>
      </c>
      <c r="AA298" s="2">
        <v>294</v>
      </c>
      <c r="AJ298" t="str" cm="1">
        <f t="array" ref="AJ298">IFERROR(
INDEX($A$3:$G$317,
SMALL(
IF($G$3:$G$317="Sportif", ROW($A$3:$A$317)-ROW($A$3)+1),
ROW(A296)
),
CHOOSE(COLUMN(A296),1,2,3,7,5)
),
"")</f>
        <v/>
      </c>
      <c r="AK298" t="str" cm="1">
        <f t="array" ref="AK298">IFERROR(
INDEX($A$3:$G$317,
SMALL(
IF($G$3:$G$317="Sportif", ROW($A$3:$A$317)-ROW($A$3)+1),
ROW(B296)
),
CHOOSE(COLUMN(B296),1,2,3,7,5)
),
"")</f>
        <v/>
      </c>
      <c r="AL298" s="2" t="str" cm="1">
        <f t="array" ref="AL298">IFERROR(
INDEX($A$3:$G$100,
SMALL(
IF($G$3:$G$100="Sportif", ROW($A$3:$A$100)-ROW($A$3)+1),
ROW(C296)
),
COLUMN(C296)
),
"")</f>
        <v/>
      </c>
      <c r="AM298" s="2" t="str" cm="1">
        <f t="array" ref="AM298">IFERROR(
INDEX($G$3:$G$100,
SMALL(
IF($G$3:$G$100="Sportif", ROW($G$3:$G$100)-ROW($G$3)+1),
ROW(A296)
)
),
"")</f>
        <v/>
      </c>
      <c r="AN298" s="2" t="str" cm="1">
        <f t="array" ref="AN298">IFERROR(
INDEX($A$3:$G$100,
SMALL(
IF($G$3:$G$100="Sportif", ROW($A$3:$A$100)-ROW($A$3)+1),
ROW(E296)
),
COLUMN(E296)
),
"")</f>
        <v/>
      </c>
      <c r="AO298" s="2" t="str">
        <f t="shared" si="64"/>
        <v/>
      </c>
    </row>
    <row r="299" spans="1:41" x14ac:dyDescent="0.3">
      <c r="B299" t="s">
        <v>236</v>
      </c>
      <c r="C299" s="2" t="s">
        <v>235</v>
      </c>
      <c r="D299" t="s">
        <v>29</v>
      </c>
      <c r="E299">
        <v>28</v>
      </c>
      <c r="F299" s="2">
        <f t="shared" si="63"/>
        <v>296</v>
      </c>
      <c r="G299" t="s">
        <v>26</v>
      </c>
      <c r="I299" s="2">
        <f t="shared" si="70"/>
        <v>297</v>
      </c>
      <c r="J299" s="2">
        <f t="shared" si="71"/>
        <v>0</v>
      </c>
      <c r="K299" s="2" t="str">
        <f t="shared" si="72"/>
        <v xml:space="preserve">Julia </v>
      </c>
      <c r="L299" s="2" t="str">
        <f t="shared" si="73"/>
        <v>SESSAD APF</v>
      </c>
      <c r="M299" s="2">
        <f t="shared" si="74"/>
        <v>28</v>
      </c>
      <c r="V299" t="s">
        <v>206</v>
      </c>
      <c r="W299" t="s">
        <v>92</v>
      </c>
      <c r="X299" s="2" t="s">
        <v>186</v>
      </c>
      <c r="Y299" t="s">
        <v>29</v>
      </c>
      <c r="Z299">
        <v>27</v>
      </c>
      <c r="AA299" s="2">
        <v>297</v>
      </c>
      <c r="AJ299" t="str" cm="1">
        <f t="array" ref="AJ299">IFERROR(
INDEX($A$3:$G$317,
SMALL(
IF($G$3:$G$317="Sportif", ROW($A$3:$A$317)-ROW($A$3)+1),
ROW(A297)
),
CHOOSE(COLUMN(A297),1,2,3,7,5)
),
"")</f>
        <v/>
      </c>
      <c r="AK299" t="str" cm="1">
        <f t="array" ref="AK299">IFERROR(
INDEX($A$3:$G$317,
SMALL(
IF($G$3:$G$317="Sportif", ROW($A$3:$A$317)-ROW($A$3)+1),
ROW(B297)
),
CHOOSE(COLUMN(B297),1,2,3,7,5)
),
"")</f>
        <v/>
      </c>
      <c r="AL299" s="2" t="str" cm="1">
        <f t="array" ref="AL299">IFERROR(
INDEX($A$3:$G$100,
SMALL(
IF($G$3:$G$100="Sportif", ROW($A$3:$A$100)-ROW($A$3)+1),
ROW(C297)
),
COLUMN(C297)
),
"")</f>
        <v/>
      </c>
      <c r="AM299" s="2" t="str" cm="1">
        <f t="array" ref="AM299">IFERROR(
INDEX($G$3:$G$100,
SMALL(
IF($G$3:$G$100="Sportif", ROW($G$3:$G$100)-ROW($G$3)+1),
ROW(A297)
)
),
"")</f>
        <v/>
      </c>
      <c r="AN299" s="2" t="str" cm="1">
        <f t="array" ref="AN299">IFERROR(
INDEX($A$3:$G$100,
SMALL(
IF($G$3:$G$100="Sportif", ROW($A$3:$A$100)-ROW($A$3)+1),
ROW(E297)
),
COLUMN(E297)
),
"")</f>
        <v/>
      </c>
      <c r="AO299" s="2" t="str">
        <f t="shared" si="64"/>
        <v/>
      </c>
    </row>
    <row r="300" spans="1:41" x14ac:dyDescent="0.3">
      <c r="A300" t="s">
        <v>585</v>
      </c>
      <c r="B300" t="s">
        <v>587</v>
      </c>
      <c r="C300" s="2" t="s">
        <v>514</v>
      </c>
      <c r="D300" t="s">
        <v>29</v>
      </c>
      <c r="E300">
        <v>28</v>
      </c>
      <c r="F300" s="2">
        <f t="shared" si="63"/>
        <v>296</v>
      </c>
      <c r="G300" t="s">
        <v>26</v>
      </c>
      <c r="I300" s="2">
        <f t="shared" si="70"/>
        <v>298</v>
      </c>
      <c r="J300" s="2" t="str">
        <f t="shared" si="71"/>
        <v>DUQUENNE</v>
      </c>
      <c r="K300" s="2" t="str">
        <f t="shared" si="72"/>
        <v>Marie Lou</v>
      </c>
      <c r="L300" s="2" t="str">
        <f t="shared" si="73"/>
        <v>CH CORBIE ALBERT</v>
      </c>
      <c r="M300" s="2">
        <f t="shared" si="74"/>
        <v>28</v>
      </c>
      <c r="V300" t="s">
        <v>207</v>
      </c>
      <c r="W300" t="s">
        <v>208</v>
      </c>
      <c r="X300" s="2" t="s">
        <v>186</v>
      </c>
      <c r="Y300" t="s">
        <v>29</v>
      </c>
      <c r="Z300">
        <v>25</v>
      </c>
      <c r="AA300" s="2">
        <v>298</v>
      </c>
      <c r="AJ300" t="str" cm="1">
        <f t="array" ref="AJ300">IFERROR(
INDEX($A$3:$G$317,
SMALL(
IF($G$3:$G$317="Sportif", ROW($A$3:$A$317)-ROW($A$3)+1),
ROW(A298)
),
CHOOSE(COLUMN(A298),1,2,3,7,5)
),
"")</f>
        <v/>
      </c>
      <c r="AK300" t="str" cm="1">
        <f t="array" ref="AK300">IFERROR(
INDEX($A$3:$G$317,
SMALL(
IF($G$3:$G$317="Sportif", ROW($A$3:$A$317)-ROW($A$3)+1),
ROW(B298)
),
CHOOSE(COLUMN(B298),1,2,3,7,5)
),
"")</f>
        <v/>
      </c>
      <c r="AL300" s="2" t="str" cm="1">
        <f t="array" ref="AL300">IFERROR(
INDEX($A$3:$G$100,
SMALL(
IF($G$3:$G$100="Sportif", ROW($A$3:$A$100)-ROW($A$3)+1),
ROW(C298)
),
COLUMN(C298)
),
"")</f>
        <v/>
      </c>
      <c r="AM300" s="2" t="str" cm="1">
        <f t="array" ref="AM300">IFERROR(
INDEX($G$3:$G$100,
SMALL(
IF($G$3:$G$100="Sportif", ROW($G$3:$G$100)-ROW($G$3)+1),
ROW(A298)
)
),
"")</f>
        <v/>
      </c>
      <c r="AN300" s="2" t="str" cm="1">
        <f t="array" ref="AN300">IFERROR(
INDEX($A$3:$G$100,
SMALL(
IF($G$3:$G$100="Sportif", ROW($A$3:$A$100)-ROW($A$3)+1),
ROW(E298)
),
COLUMN(E298)
),
"")</f>
        <v/>
      </c>
      <c r="AO300" s="2" t="str">
        <f t="shared" si="64"/>
        <v/>
      </c>
    </row>
    <row r="301" spans="1:41" x14ac:dyDescent="0.3">
      <c r="A301" t="s">
        <v>206</v>
      </c>
      <c r="B301" t="s">
        <v>92</v>
      </c>
      <c r="C301" s="2" t="s">
        <v>186</v>
      </c>
      <c r="D301" t="s">
        <v>29</v>
      </c>
      <c r="E301">
        <v>27</v>
      </c>
      <c r="F301" s="2">
        <f t="shared" si="63"/>
        <v>299</v>
      </c>
      <c r="G301" t="s">
        <v>26</v>
      </c>
      <c r="I301" s="2">
        <f t="shared" si="70"/>
        <v>299</v>
      </c>
      <c r="J301" s="2" t="str">
        <f t="shared" si="71"/>
        <v>DEBRY</v>
      </c>
      <c r="K301" s="2" t="str">
        <f t="shared" si="72"/>
        <v>Françoise</v>
      </c>
      <c r="L301" s="2" t="str">
        <f t="shared" si="73"/>
        <v>EHPAD Warloy-Baillon</v>
      </c>
      <c r="M301" s="2">
        <f t="shared" si="74"/>
        <v>27</v>
      </c>
      <c r="V301" t="s">
        <v>32</v>
      </c>
      <c r="W301" t="s">
        <v>33</v>
      </c>
      <c r="X301" t="s">
        <v>126</v>
      </c>
      <c r="Y301" t="s">
        <v>29</v>
      </c>
      <c r="Z301">
        <v>23.5</v>
      </c>
      <c r="AA301">
        <v>299</v>
      </c>
      <c r="AJ301" t="str" cm="1">
        <f t="array" ref="AJ301">IFERROR(
INDEX($A$3:$G$317,
SMALL(
IF($G$3:$G$317="Sportif", ROW($A$3:$A$317)-ROW($A$3)+1),
ROW(A299)
),
CHOOSE(COLUMN(A299),1,2,3,7,5)
),
"")</f>
        <v/>
      </c>
      <c r="AK301" t="str" cm="1">
        <f t="array" ref="AK301">IFERROR(
INDEX($A$3:$G$317,
SMALL(
IF($G$3:$G$317="Sportif", ROW($A$3:$A$317)-ROW($A$3)+1),
ROW(B299)
),
CHOOSE(COLUMN(B299),1,2,3,7,5)
),
"")</f>
        <v/>
      </c>
      <c r="AL301" s="2" t="str" cm="1">
        <f t="array" ref="AL301">IFERROR(
INDEX($A$3:$G$100,
SMALL(
IF($G$3:$G$100="Sportif", ROW($A$3:$A$100)-ROW($A$3)+1),
ROW(C299)
),
COLUMN(C299)
),
"")</f>
        <v/>
      </c>
      <c r="AM301" s="2" t="str" cm="1">
        <f t="array" ref="AM301">IFERROR(
INDEX($G$3:$G$100,
SMALL(
IF($G$3:$G$100="Sportif", ROW($G$3:$G$100)-ROW($G$3)+1),
ROW(A299)
)
),
"")</f>
        <v/>
      </c>
      <c r="AN301" s="2" t="str" cm="1">
        <f t="array" ref="AN301">IFERROR(
INDEX($A$3:$G$100,
SMALL(
IF($G$3:$G$100="Sportif", ROW($A$3:$A$100)-ROW($A$3)+1),
ROW(E299)
),
COLUMN(E299)
),
"")</f>
        <v/>
      </c>
      <c r="AO301" s="2" t="str">
        <f t="shared" si="64"/>
        <v/>
      </c>
    </row>
    <row r="302" spans="1:41" x14ac:dyDescent="0.3">
      <c r="A302" t="s">
        <v>24</v>
      </c>
      <c r="B302" t="s">
        <v>25</v>
      </c>
      <c r="C302" t="s">
        <v>126</v>
      </c>
      <c r="D302" t="s">
        <v>360</v>
      </c>
      <c r="E302">
        <v>26</v>
      </c>
      <c r="F302">
        <f t="shared" si="63"/>
        <v>300</v>
      </c>
      <c r="G302" t="s">
        <v>26</v>
      </c>
      <c r="I302" s="2">
        <f t="shared" si="70"/>
        <v>300</v>
      </c>
      <c r="J302" s="2" t="str">
        <f t="shared" si="71"/>
        <v>LOFFROY</v>
      </c>
      <c r="K302" s="2" t="str">
        <f t="shared" si="72"/>
        <v>Gauthier</v>
      </c>
      <c r="L302" s="2" t="str">
        <f t="shared" si="73"/>
        <v>IEM Sagebien</v>
      </c>
      <c r="M302" s="2">
        <f t="shared" si="74"/>
        <v>26</v>
      </c>
      <c r="V302" t="s">
        <v>626</v>
      </c>
      <c r="W302" t="s">
        <v>627</v>
      </c>
      <c r="X302" s="2" t="s">
        <v>514</v>
      </c>
      <c r="Y302" t="s">
        <v>29</v>
      </c>
      <c r="Z302">
        <v>23.5</v>
      </c>
      <c r="AA302" s="2">
        <v>299</v>
      </c>
    </row>
    <row r="303" spans="1:41" x14ac:dyDescent="0.3">
      <c r="A303" t="s">
        <v>207</v>
      </c>
      <c r="B303" t="s">
        <v>208</v>
      </c>
      <c r="C303" s="2" t="s">
        <v>186</v>
      </c>
      <c r="D303" t="s">
        <v>29</v>
      </c>
      <c r="E303">
        <v>25</v>
      </c>
      <c r="F303" s="2">
        <f t="shared" si="63"/>
        <v>301</v>
      </c>
      <c r="G303" t="s">
        <v>26</v>
      </c>
      <c r="I303" s="2">
        <f t="shared" si="70"/>
        <v>301</v>
      </c>
      <c r="J303" s="2" t="str">
        <f t="shared" si="71"/>
        <v>PREDL</v>
      </c>
      <c r="K303" s="2" t="str">
        <f t="shared" si="72"/>
        <v>Rudolphe</v>
      </c>
      <c r="L303" s="2" t="str">
        <f t="shared" si="73"/>
        <v>EHPAD Warloy-Baillon</v>
      </c>
      <c r="M303" s="2">
        <f t="shared" si="74"/>
        <v>25</v>
      </c>
      <c r="V303" t="s">
        <v>209</v>
      </c>
      <c r="W303" t="s">
        <v>210</v>
      </c>
      <c r="X303" s="2" t="s">
        <v>186</v>
      </c>
      <c r="Y303" t="s">
        <v>29</v>
      </c>
      <c r="Z303">
        <v>23</v>
      </c>
      <c r="AA303" s="2">
        <v>301</v>
      </c>
    </row>
    <row r="304" spans="1:41" x14ac:dyDescent="0.3">
      <c r="A304" t="s">
        <v>32</v>
      </c>
      <c r="B304" t="s">
        <v>33</v>
      </c>
      <c r="C304" t="s">
        <v>126</v>
      </c>
      <c r="D304" t="s">
        <v>29</v>
      </c>
      <c r="E304">
        <v>23.5</v>
      </c>
      <c r="F304">
        <f t="shared" si="63"/>
        <v>302</v>
      </c>
      <c r="G304" t="s">
        <v>26</v>
      </c>
      <c r="I304" s="2">
        <f t="shared" si="70"/>
        <v>302</v>
      </c>
      <c r="J304" s="2" t="str">
        <f t="shared" si="71"/>
        <v xml:space="preserve">HIBLE </v>
      </c>
      <c r="K304" s="2" t="str">
        <f t="shared" si="72"/>
        <v>Emma</v>
      </c>
      <c r="L304" s="2" t="str">
        <f t="shared" si="73"/>
        <v>IEM Sagebien</v>
      </c>
      <c r="M304" s="2">
        <f t="shared" si="74"/>
        <v>23.5</v>
      </c>
      <c r="V304" t="s">
        <v>708</v>
      </c>
      <c r="W304" t="s">
        <v>435</v>
      </c>
      <c r="X304" s="2" t="s">
        <v>514</v>
      </c>
      <c r="Y304" t="s">
        <v>29</v>
      </c>
      <c r="Z304">
        <v>22</v>
      </c>
      <c r="AA304" s="2">
        <v>302</v>
      </c>
    </row>
    <row r="305" spans="1:27" x14ac:dyDescent="0.3">
      <c r="A305" t="s">
        <v>626</v>
      </c>
      <c r="B305" t="s">
        <v>627</v>
      </c>
      <c r="C305" s="2" t="s">
        <v>514</v>
      </c>
      <c r="D305" t="s">
        <v>29</v>
      </c>
      <c r="E305">
        <v>23.5</v>
      </c>
      <c r="F305" s="2">
        <f t="shared" si="63"/>
        <v>302</v>
      </c>
      <c r="G305" t="s">
        <v>132</v>
      </c>
      <c r="I305" s="2">
        <f t="shared" si="70"/>
        <v>303</v>
      </c>
      <c r="J305" s="2" t="str">
        <f t="shared" si="71"/>
        <v>DROUART</v>
      </c>
      <c r="K305" s="2" t="str">
        <f t="shared" si="72"/>
        <v>Bernard</v>
      </c>
      <c r="L305" s="2" t="str">
        <f t="shared" si="73"/>
        <v>CH CORBIE ALBERT</v>
      </c>
      <c r="M305" s="2">
        <f t="shared" si="74"/>
        <v>23.5</v>
      </c>
      <c r="V305" t="s">
        <v>358</v>
      </c>
      <c r="W305" t="s">
        <v>359</v>
      </c>
      <c r="X305" s="2" t="s">
        <v>127</v>
      </c>
      <c r="Y305" t="s">
        <v>29</v>
      </c>
      <c r="Z305">
        <v>21.5</v>
      </c>
      <c r="AA305" s="2">
        <v>303</v>
      </c>
    </row>
    <row r="306" spans="1:27" x14ac:dyDescent="0.3">
      <c r="A306" t="s">
        <v>209</v>
      </c>
      <c r="B306" t="s">
        <v>210</v>
      </c>
      <c r="C306" s="2" t="s">
        <v>186</v>
      </c>
      <c r="D306" t="s">
        <v>29</v>
      </c>
      <c r="E306">
        <v>23</v>
      </c>
      <c r="F306" s="2">
        <f t="shared" si="63"/>
        <v>304</v>
      </c>
      <c r="G306" t="s">
        <v>132</v>
      </c>
      <c r="I306" s="2">
        <f t="shared" si="70"/>
        <v>304</v>
      </c>
      <c r="J306" s="2" t="str">
        <f t="shared" si="71"/>
        <v>HOTTIN</v>
      </c>
      <c r="K306" s="2" t="str">
        <f t="shared" si="72"/>
        <v>Cyrille</v>
      </c>
      <c r="L306" s="2" t="str">
        <f t="shared" si="73"/>
        <v>EHPAD Warloy-Baillon</v>
      </c>
      <c r="M306" s="2">
        <f t="shared" si="74"/>
        <v>23</v>
      </c>
      <c r="V306" t="s">
        <v>707</v>
      </c>
      <c r="W306" t="s">
        <v>142</v>
      </c>
      <c r="X306" s="2" t="s">
        <v>514</v>
      </c>
      <c r="Y306" t="s">
        <v>29</v>
      </c>
      <c r="Z306">
        <v>21</v>
      </c>
      <c r="AA306" s="2">
        <v>304</v>
      </c>
    </row>
    <row r="307" spans="1:27" x14ac:dyDescent="0.3">
      <c r="A307" t="s">
        <v>708</v>
      </c>
      <c r="B307" t="s">
        <v>435</v>
      </c>
      <c r="C307" s="2" t="s">
        <v>514</v>
      </c>
      <c r="D307" t="s">
        <v>29</v>
      </c>
      <c r="E307">
        <v>22</v>
      </c>
      <c r="F307" s="2">
        <f t="shared" si="63"/>
        <v>305</v>
      </c>
      <c r="G307" t="s">
        <v>26</v>
      </c>
      <c r="I307" s="2">
        <f t="shared" si="70"/>
        <v>305</v>
      </c>
      <c r="J307" s="2" t="str">
        <f t="shared" si="71"/>
        <v>PERROT</v>
      </c>
      <c r="K307" s="2" t="str">
        <f t="shared" si="72"/>
        <v>Daniel</v>
      </c>
      <c r="L307" s="2" t="str">
        <f t="shared" si="73"/>
        <v>CH CORBIE ALBERT</v>
      </c>
      <c r="M307" s="2">
        <f t="shared" si="74"/>
        <v>22</v>
      </c>
      <c r="V307" t="s">
        <v>85</v>
      </c>
      <c r="W307" t="s">
        <v>145</v>
      </c>
      <c r="X307" t="s">
        <v>36</v>
      </c>
      <c r="Y307" t="s">
        <v>29</v>
      </c>
      <c r="Z307">
        <v>19</v>
      </c>
      <c r="AA307" s="2">
        <v>305</v>
      </c>
    </row>
    <row r="308" spans="1:27" x14ac:dyDescent="0.3">
      <c r="A308" t="s">
        <v>358</v>
      </c>
      <c r="B308" t="s">
        <v>359</v>
      </c>
      <c r="C308" s="2" t="s">
        <v>127</v>
      </c>
      <c r="D308" t="s">
        <v>29</v>
      </c>
      <c r="E308">
        <v>21.5</v>
      </c>
      <c r="F308" s="2">
        <f t="shared" si="63"/>
        <v>306</v>
      </c>
      <c r="G308" t="s">
        <v>26</v>
      </c>
      <c r="I308" s="2">
        <f t="shared" si="70"/>
        <v>306</v>
      </c>
      <c r="J308" s="2" t="str">
        <f t="shared" si="71"/>
        <v>JEUNIAUX</v>
      </c>
      <c r="K308" s="2" t="str">
        <f t="shared" si="72"/>
        <v>Caroline</v>
      </c>
      <c r="L308" s="2" t="str">
        <f t="shared" si="73"/>
        <v>Handisport Amiens Métropole</v>
      </c>
      <c r="M308" s="2">
        <f t="shared" si="74"/>
        <v>21.5</v>
      </c>
      <c r="V308" t="s">
        <v>211</v>
      </c>
      <c r="W308" t="s">
        <v>205</v>
      </c>
      <c r="X308" s="2" t="s">
        <v>186</v>
      </c>
      <c r="Y308" t="s">
        <v>29</v>
      </c>
      <c r="Z308">
        <v>18</v>
      </c>
      <c r="AA308" s="2">
        <v>306</v>
      </c>
    </row>
    <row r="309" spans="1:27" x14ac:dyDescent="0.3">
      <c r="A309" t="s">
        <v>707</v>
      </c>
      <c r="B309" t="s">
        <v>142</v>
      </c>
      <c r="C309" s="2" t="s">
        <v>514</v>
      </c>
      <c r="D309" t="s">
        <v>29</v>
      </c>
      <c r="E309">
        <v>21</v>
      </c>
      <c r="F309" s="2">
        <f t="shared" si="63"/>
        <v>307</v>
      </c>
      <c r="G309" t="s">
        <v>26</v>
      </c>
      <c r="I309" s="2">
        <f t="shared" si="70"/>
        <v>307</v>
      </c>
      <c r="J309" s="2" t="str">
        <f t="shared" si="71"/>
        <v>BOCKSTAEL</v>
      </c>
      <c r="K309" s="2" t="str">
        <f t="shared" si="72"/>
        <v>Jean Pierre</v>
      </c>
      <c r="L309" s="2" t="str">
        <f t="shared" si="73"/>
        <v>CH CORBIE ALBERT</v>
      </c>
      <c r="M309" s="2">
        <f t="shared" si="74"/>
        <v>21</v>
      </c>
      <c r="V309" t="s">
        <v>212</v>
      </c>
      <c r="W309" t="s">
        <v>107</v>
      </c>
      <c r="X309" s="2" t="s">
        <v>186</v>
      </c>
      <c r="Y309" t="s">
        <v>29</v>
      </c>
      <c r="Z309">
        <v>16</v>
      </c>
      <c r="AA309" s="2">
        <v>307</v>
      </c>
    </row>
    <row r="310" spans="1:27" x14ac:dyDescent="0.3">
      <c r="A310" t="s">
        <v>85</v>
      </c>
      <c r="B310" t="s">
        <v>145</v>
      </c>
      <c r="C310" t="s">
        <v>36</v>
      </c>
      <c r="D310" t="s">
        <v>29</v>
      </c>
      <c r="E310">
        <v>19</v>
      </c>
      <c r="F310" s="2">
        <f t="shared" si="63"/>
        <v>308</v>
      </c>
      <c r="G310" t="s">
        <v>26</v>
      </c>
      <c r="I310" s="2">
        <f t="shared" si="70"/>
        <v>308</v>
      </c>
      <c r="J310" s="2" t="str">
        <f t="shared" si="71"/>
        <v>DELMOTTE</v>
      </c>
      <c r="K310" s="2" t="str">
        <f t="shared" si="72"/>
        <v>Athenaïs</v>
      </c>
      <c r="L310" s="2" t="str">
        <f t="shared" si="73"/>
        <v>EHPAD Fouilloy</v>
      </c>
      <c r="M310" s="2">
        <f t="shared" si="74"/>
        <v>19</v>
      </c>
      <c r="V310" t="s">
        <v>213</v>
      </c>
      <c r="W310" t="s">
        <v>214</v>
      </c>
      <c r="X310" s="2" t="s">
        <v>186</v>
      </c>
      <c r="Y310" t="s">
        <v>29</v>
      </c>
      <c r="Z310">
        <v>14</v>
      </c>
      <c r="AA310" s="2">
        <v>308</v>
      </c>
    </row>
    <row r="311" spans="1:27" x14ac:dyDescent="0.3">
      <c r="A311" t="s">
        <v>211</v>
      </c>
      <c r="B311" t="s">
        <v>205</v>
      </c>
      <c r="C311" s="2" t="s">
        <v>186</v>
      </c>
      <c r="D311" t="s">
        <v>29</v>
      </c>
      <c r="E311">
        <v>18</v>
      </c>
      <c r="F311" s="2">
        <f t="shared" si="63"/>
        <v>309</v>
      </c>
      <c r="G311" t="s">
        <v>26</v>
      </c>
      <c r="I311" s="2">
        <f t="shared" si="70"/>
        <v>309</v>
      </c>
      <c r="J311" s="2" t="str">
        <f t="shared" si="71"/>
        <v>GRARE</v>
      </c>
      <c r="K311" s="2" t="str">
        <f t="shared" si="72"/>
        <v>Dominique</v>
      </c>
      <c r="L311" s="2" t="str">
        <f t="shared" si="73"/>
        <v>EHPAD Warloy-Baillon</v>
      </c>
      <c r="M311" s="2">
        <f t="shared" si="74"/>
        <v>18</v>
      </c>
      <c r="V311" t="s">
        <v>302</v>
      </c>
      <c r="W311" t="s">
        <v>296</v>
      </c>
      <c r="X311" s="2" t="s">
        <v>286</v>
      </c>
      <c r="Y311" t="s">
        <v>29</v>
      </c>
      <c r="Z311">
        <v>14</v>
      </c>
      <c r="AA311" s="2">
        <v>308</v>
      </c>
    </row>
    <row r="312" spans="1:27" x14ac:dyDescent="0.3">
      <c r="A312" t="s">
        <v>212</v>
      </c>
      <c r="B312" t="s">
        <v>107</v>
      </c>
      <c r="C312" s="2" t="s">
        <v>186</v>
      </c>
      <c r="D312" t="s">
        <v>29</v>
      </c>
      <c r="E312">
        <v>16</v>
      </c>
      <c r="F312" s="2">
        <f t="shared" si="63"/>
        <v>310</v>
      </c>
      <c r="G312" t="s">
        <v>26</v>
      </c>
      <c r="I312" s="2">
        <f t="shared" si="70"/>
        <v>310</v>
      </c>
      <c r="J312" s="2" t="str">
        <f t="shared" si="71"/>
        <v>DUBOSQUEILLE</v>
      </c>
      <c r="K312" s="2" t="str">
        <f t="shared" si="72"/>
        <v>Michèle</v>
      </c>
      <c r="L312" s="2" t="str">
        <f t="shared" si="73"/>
        <v>EHPAD Warloy-Baillon</v>
      </c>
      <c r="M312" s="2">
        <f t="shared" si="74"/>
        <v>16</v>
      </c>
      <c r="V312" t="s">
        <v>83</v>
      </c>
      <c r="W312" t="s">
        <v>84</v>
      </c>
      <c r="X312" t="s">
        <v>36</v>
      </c>
      <c r="Y312" t="s">
        <v>29</v>
      </c>
      <c r="Z312">
        <v>13</v>
      </c>
      <c r="AA312" s="2">
        <v>310</v>
      </c>
    </row>
    <row r="313" spans="1:27" x14ac:dyDescent="0.3">
      <c r="A313" t="s">
        <v>213</v>
      </c>
      <c r="B313" t="s">
        <v>214</v>
      </c>
      <c r="C313" s="2" t="s">
        <v>186</v>
      </c>
      <c r="D313" t="s">
        <v>29</v>
      </c>
      <c r="E313">
        <v>14</v>
      </c>
      <c r="F313" s="2">
        <f t="shared" si="63"/>
        <v>311</v>
      </c>
      <c r="G313" t="s">
        <v>26</v>
      </c>
      <c r="I313" s="2">
        <f t="shared" si="70"/>
        <v>311</v>
      </c>
      <c r="J313" s="2" t="str">
        <f t="shared" si="71"/>
        <v>LEFEBVRE</v>
      </c>
      <c r="K313" s="2" t="str">
        <f t="shared" si="72"/>
        <v>Cécile</v>
      </c>
      <c r="L313" s="2" t="str">
        <f t="shared" si="73"/>
        <v>EHPAD Warloy-Baillon</v>
      </c>
      <c r="M313" s="2">
        <f t="shared" si="74"/>
        <v>14</v>
      </c>
      <c r="V313" t="s">
        <v>526</v>
      </c>
      <c r="W313" t="s">
        <v>435</v>
      </c>
      <c r="X313" s="2" t="s">
        <v>514</v>
      </c>
      <c r="Y313" t="s">
        <v>29</v>
      </c>
      <c r="Z313">
        <v>13</v>
      </c>
      <c r="AA313" s="2">
        <v>311</v>
      </c>
    </row>
    <row r="314" spans="1:27" x14ac:dyDescent="0.3">
      <c r="A314" t="s">
        <v>302</v>
      </c>
      <c r="B314" t="s">
        <v>296</v>
      </c>
      <c r="C314" s="2" t="s">
        <v>286</v>
      </c>
      <c r="D314" t="s">
        <v>29</v>
      </c>
      <c r="E314">
        <v>14</v>
      </c>
      <c r="F314" s="2">
        <f t="shared" si="63"/>
        <v>311</v>
      </c>
      <c r="G314" t="s">
        <v>26</v>
      </c>
      <c r="I314" s="2">
        <f t="shared" si="70"/>
        <v>312</v>
      </c>
      <c r="J314" s="2" t="str">
        <f t="shared" si="71"/>
        <v>KUBIAK</v>
      </c>
      <c r="K314" s="2" t="str">
        <f t="shared" si="72"/>
        <v>Patrick</v>
      </c>
      <c r="L314" s="2" t="str">
        <f t="shared" si="73"/>
        <v>Pôle Santé de Breteuil</v>
      </c>
      <c r="M314" s="2">
        <f t="shared" si="74"/>
        <v>14</v>
      </c>
      <c r="V314" t="s">
        <v>30</v>
      </c>
      <c r="W314" t="s">
        <v>31</v>
      </c>
      <c r="X314" t="s">
        <v>126</v>
      </c>
      <c r="Y314" t="s">
        <v>29</v>
      </c>
      <c r="Z314">
        <v>7</v>
      </c>
      <c r="AA314">
        <v>312</v>
      </c>
    </row>
    <row r="315" spans="1:27" x14ac:dyDescent="0.3">
      <c r="A315" t="s">
        <v>83</v>
      </c>
      <c r="B315" t="s">
        <v>84</v>
      </c>
      <c r="C315" t="s">
        <v>36</v>
      </c>
      <c r="D315" t="s">
        <v>29</v>
      </c>
      <c r="E315">
        <v>13</v>
      </c>
      <c r="F315" s="2">
        <f t="shared" si="63"/>
        <v>313</v>
      </c>
      <c r="G315" t="s">
        <v>26</v>
      </c>
      <c r="I315" s="2">
        <f t="shared" si="70"/>
        <v>313</v>
      </c>
      <c r="J315" s="2" t="str">
        <f t="shared" si="71"/>
        <v>GOUTIN</v>
      </c>
      <c r="K315" s="2" t="str">
        <f t="shared" si="72"/>
        <v>Luigi</v>
      </c>
      <c r="L315" s="2" t="str">
        <f t="shared" si="73"/>
        <v>EHPAD Fouilloy</v>
      </c>
      <c r="M315" s="2">
        <f t="shared" si="74"/>
        <v>13</v>
      </c>
    </row>
    <row r="316" spans="1:27" x14ac:dyDescent="0.3">
      <c r="A316" t="s">
        <v>526</v>
      </c>
      <c r="B316" t="s">
        <v>435</v>
      </c>
      <c r="C316" s="2" t="s">
        <v>514</v>
      </c>
      <c r="D316" t="s">
        <v>29</v>
      </c>
      <c r="E316">
        <v>13</v>
      </c>
      <c r="F316" s="2">
        <f t="shared" si="63"/>
        <v>313</v>
      </c>
      <c r="G316" t="s">
        <v>26</v>
      </c>
      <c r="I316" s="2">
        <f t="shared" si="70"/>
        <v>314</v>
      </c>
      <c r="J316" s="2" t="str">
        <f t="shared" si="71"/>
        <v>POTELLE</v>
      </c>
      <c r="K316" s="2" t="str">
        <f t="shared" si="72"/>
        <v>Daniel</v>
      </c>
      <c r="L316" s="2" t="str">
        <f t="shared" si="73"/>
        <v>CH CORBIE ALBERT</v>
      </c>
      <c r="M316" s="2">
        <f t="shared" si="74"/>
        <v>13</v>
      </c>
    </row>
    <row r="317" spans="1:27" x14ac:dyDescent="0.3">
      <c r="A317" t="s">
        <v>30</v>
      </c>
      <c r="B317" t="s">
        <v>31</v>
      </c>
      <c r="C317" t="s">
        <v>126</v>
      </c>
      <c r="D317" t="s">
        <v>29</v>
      </c>
      <c r="E317">
        <v>7</v>
      </c>
      <c r="F317">
        <f t="shared" si="63"/>
        <v>315</v>
      </c>
      <c r="G317" t="s">
        <v>26</v>
      </c>
      <c r="I317" s="2">
        <f t="shared" si="70"/>
        <v>315</v>
      </c>
      <c r="J317" s="2" t="str">
        <f t="shared" si="71"/>
        <v xml:space="preserve">PRUNOIS </v>
      </c>
      <c r="K317" s="2" t="str">
        <f t="shared" si="72"/>
        <v>Auriane</v>
      </c>
      <c r="L317" s="2" t="str">
        <f t="shared" si="73"/>
        <v>IEM Sagebien</v>
      </c>
      <c r="M317" s="2">
        <f t="shared" si="74"/>
        <v>7</v>
      </c>
    </row>
  </sheetData>
  <mergeCells count="6">
    <mergeCell ref="A1:G1"/>
    <mergeCell ref="I1:M1"/>
    <mergeCell ref="V1:Z1"/>
    <mergeCell ref="AD1:AH1"/>
    <mergeCell ref="AK1:AO1"/>
    <mergeCell ref="O1: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classement sarbacane</vt:lpstr>
      <vt:lpstr>Classement Boccia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lucie boutigny</dc:creator>
  <cp:keywords/>
  <dc:description/>
  <cp:lastModifiedBy>Théo Hermier</cp:lastModifiedBy>
  <cp:revision/>
  <dcterms:created xsi:type="dcterms:W3CDTF">2025-12-29T11:42:23Z</dcterms:created>
  <dcterms:modified xsi:type="dcterms:W3CDTF">2026-04-01T09:07:55Z</dcterms:modified>
  <cp:category/>
  <cp:contentStatus/>
</cp:coreProperties>
</file>